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wongt\Downloads\"/>
    </mc:Choice>
  </mc:AlternateContent>
  <workbookProtection workbookAlgorithmName="SHA-512" workbookHashValue="RSi2GP1rDGNXOkCir4JYzdpB3QtgWo3kDksStJfEdVxeFQDXzmM/n4m4Llm7c1Us//nrTho8seaeJdphrCZrcg==" workbookSaltValue="SSr/Bz1/fDYhWy2CFjC8fQ==" workbookSpinCount="100000" lockStructure="1"/>
  <bookViews>
    <workbookView xWindow="0" yWindow="0" windowWidth="20460" windowHeight="4350"/>
  </bookViews>
  <sheets>
    <sheet name="Accessibility Disclaimer" sheetId="6" r:id="rId1"/>
    <sheet name="Base Measures List" sheetId="3" r:id="rId2"/>
    <sheet name="Efficient Measure List " sheetId="4" r:id="rId3"/>
    <sheet name="Foot Notes" sheetId="7" r:id="rId4"/>
    <sheet name="Version Control" sheetId="5" r:id="rId5"/>
  </sheets>
  <definedNames>
    <definedName name="_xlnm._FilterDatabase" localSheetId="1" hidden="1">'Base Measures List'!$A$4:$F$396</definedName>
    <definedName name="_xlnm._FilterDatabase" localSheetId="2" hidden="1">'Efficient Measure List '!$A$5:$H$65</definedName>
    <definedName name="_xlnm._FilterDatabase" localSheetId="3" hidden="1">'Foot Notes'!#REF!</definedName>
    <definedName name="_xlnm._FilterDatabase" localSheetId="4" hidden="1">'Version Control'!$A$1:$E$1</definedName>
    <definedName name="_xlnm.Print_Area" localSheetId="1">'Base Measures List'!$A$4:$F$390</definedName>
    <definedName name="_xlnm.Print_Area" localSheetId="2">'Efficient Measure List '!$C$3:$J$120</definedName>
    <definedName name="_xlnm.Print_Area" localSheetId="3">'Foot Notes'!$B$3:$G$16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5" i="4" l="1"/>
  <c r="F54" i="4"/>
  <c r="F52" i="4"/>
  <c r="F51" i="4"/>
  <c r="F50" i="4"/>
  <c r="F49" i="4"/>
  <c r="F48" i="4"/>
  <c r="F31" i="4"/>
  <c r="F30" i="4"/>
  <c r="F29" i="4"/>
</calcChain>
</file>

<file path=xl/sharedStrings.xml><?xml version="1.0" encoding="utf-8"?>
<sst xmlns="http://schemas.openxmlformats.org/spreadsheetml/2006/main" count="2561" uniqueCount="442">
  <si>
    <t>ESA Costs</t>
  </si>
  <si>
    <t>20W Halogen</t>
  </si>
  <si>
    <t>38W Halogen</t>
  </si>
  <si>
    <t>50W Halogen</t>
  </si>
  <si>
    <t>Fee</t>
  </si>
  <si>
    <t>25W Incandescent</t>
  </si>
  <si>
    <t>≤ 16W Minimum 800 Lumen Output</t>
  </si>
  <si>
    <t>≤ 12W Minimum 600 Lumen Output</t>
  </si>
  <si>
    <t>≤ 8W Minimum 400 Lumen Output</t>
  </si>
  <si>
    <t>≤ 19W Minimum 1100 Lumen Output</t>
  </si>
  <si>
    <t>≤ 22W Minimum 2200 Lumen Output Per Lamp</t>
  </si>
  <si>
    <t>≤15W Minimum 1500 Lumen Output Per Lamp</t>
  </si>
  <si>
    <r>
      <t>Refrigerated Display Case LED Fixture - Horizontal Installation (Undershelf)</t>
    </r>
    <r>
      <rPr>
        <vertAlign val="superscript"/>
        <sz val="11"/>
        <rFont val="Calibri"/>
        <family val="2"/>
        <scheme val="minor"/>
      </rPr>
      <t>3</t>
    </r>
  </si>
  <si>
    <r>
      <t xml:space="preserve">Refrigerated Display Case LED Fixture - Vertical Installation </t>
    </r>
    <r>
      <rPr>
        <vertAlign val="superscript"/>
        <sz val="11"/>
        <rFont val="Calibri"/>
        <family val="2"/>
        <scheme val="minor"/>
      </rPr>
      <t>4</t>
    </r>
  </si>
  <si>
    <t>3. The Fixture must be listed and approved by the Design Light Consortium (DLC) and categorized as a Horizontal Refrigerated Case Luminaires. https://www.designlights.org/qpl
Retrofit kits are not eligible.</t>
  </si>
  <si>
    <t>4. The Fixture must be listed and approved by the Design Light Consortium (DLC) and categorized as a Vertical Refrigerated Case Luminaires. https://www.designlights.org/qpl
Retrofit kits are not eligible.</t>
  </si>
  <si>
    <t>5. The Fixture must be listed and approved by the Design Light Consortium (DLC) and categorized as a High-bay Luminaires. https://www.designlights.org/qpl
Retrofit kits are not eligible.</t>
  </si>
  <si>
    <t>&lt;13W, Nominal 24" to 48" LED Fixture. 
This measure is for replacing an existing fluorescent fixtures with a new LED fixtures with an external driver only.  For LED tube replacements, use the LED Tube Re-Lamping measure.</t>
  </si>
  <si>
    <t>2. Only LED T8 lamps designed to replace traditional fluorescent T8 lamps and engineered to operate on existing instant start or programmed start electronic T8 ballasts are eligible.  Lamps must be approved and listed by the Design Lights Consortium (DLC) and categorized as Replacement Lamps (UL Type A). Lamps that are designated Dual Mode Internal Driver (UL Type A and Type B) are not eligible. 
https://www.designlights.org/qpl
Contractor to ensure existing ballasts are compatible for use with the LED tube lamps.</t>
  </si>
  <si>
    <t xml:space="preserve"> </t>
  </si>
  <si>
    <t>≤15W (Nominal Lamp Wattage) Minimum 1500 Lumen Output Per Lamp</t>
  </si>
  <si>
    <t>≤ 22W (Nominal Lamp Wattage) Minimum 2200 Lumen Output Per Lamp</t>
  </si>
  <si>
    <r>
      <t xml:space="preserve">ENERGY STAR® Qualified LED PAR 16 or MR 16
pin or screw base </t>
    </r>
    <r>
      <rPr>
        <sz val="11"/>
        <rFont val="Calibri"/>
        <family val="2"/>
      </rPr>
      <t>¹</t>
    </r>
  </si>
  <si>
    <t xml:space="preserve">35W Halogen </t>
  </si>
  <si>
    <t xml:space="preserve">25W Incandescent </t>
  </si>
  <si>
    <t xml:space="preserve">40W Incandescent </t>
  </si>
  <si>
    <t xml:space="preserve">45W Halogen </t>
  </si>
  <si>
    <t>50W Incandescent</t>
  </si>
  <si>
    <t xml:space="preserve">38W Halogen </t>
  </si>
  <si>
    <t xml:space="preserve">50W Halogen </t>
  </si>
  <si>
    <t>75W Incandescent</t>
  </si>
  <si>
    <t xml:space="preserve">11W CFL </t>
  </si>
  <si>
    <t xml:space="preserve">15W CFL </t>
  </si>
  <si>
    <t xml:space="preserve">55W Halogen </t>
  </si>
  <si>
    <t xml:space="preserve">75W Halogen </t>
  </si>
  <si>
    <t>65W Incandescent</t>
  </si>
  <si>
    <t xml:space="preserve">75W Incandescent </t>
  </si>
  <si>
    <t xml:space="preserve">45W Incandescent </t>
  </si>
  <si>
    <t xml:space="preserve">65W Incandescent </t>
  </si>
  <si>
    <t xml:space="preserve">60W Halogen </t>
  </si>
  <si>
    <t xml:space="preserve">18W CFL </t>
  </si>
  <si>
    <t>60W Halogen PAR</t>
  </si>
  <si>
    <t xml:space="preserve">75W Halogen PAR </t>
  </si>
  <si>
    <t xml:space="preserve">23W CFL </t>
  </si>
  <si>
    <t xml:space="preserve">80W Halogen </t>
  </si>
  <si>
    <t xml:space="preserve">90W Halogen </t>
  </si>
  <si>
    <t>100W Halogen</t>
  </si>
  <si>
    <t xml:space="preserve">100W Incandescent </t>
  </si>
  <si>
    <t xml:space="preserve">60W Incandescent </t>
  </si>
  <si>
    <t xml:space="preserve">7W CFL </t>
  </si>
  <si>
    <t xml:space="preserve">9W CFL </t>
  </si>
  <si>
    <t>9W CFL</t>
  </si>
  <si>
    <t xml:space="preserve">14W CFL </t>
  </si>
  <si>
    <t xml:space="preserve">250W Probe Start Quartz MH </t>
  </si>
  <si>
    <t xml:space="preserve">250W Pulse Start Quartz MH </t>
  </si>
  <si>
    <t>150W HPS</t>
  </si>
  <si>
    <t>200W HPS</t>
  </si>
  <si>
    <t xml:space="preserve">400W Pulse Start Quartz MH </t>
  </si>
  <si>
    <t xml:space="preserve">400W Probe Start Quartz MH </t>
  </si>
  <si>
    <t xml:space="preserve">250W HPS </t>
  </si>
  <si>
    <t>2 Lamp - 32W T8 (Normal Ballast Factor) - Magnetic Rapid Start Ballast</t>
  </si>
  <si>
    <t>1 Lamp - 32W T8 (Normal Ballast Factor) - Magnetic Rapid Start Ballast</t>
  </si>
  <si>
    <t>2' 20W T12 ES Magnetic</t>
  </si>
  <si>
    <t>13W and under.</t>
  </si>
  <si>
    <t>3' 30W T12 ES Magnetic</t>
  </si>
  <si>
    <t>3' 30W T12 Electronic</t>
  </si>
  <si>
    <t>4' 40W T12 Magnetic</t>
  </si>
  <si>
    <t>4' 40W T12 ES Magnetic</t>
  </si>
  <si>
    <t>4' 40W T12 Electronic</t>
  </si>
  <si>
    <t>4' 34W T12 Magnetic</t>
  </si>
  <si>
    <t>4' 34W T12 ES Magnetic</t>
  </si>
  <si>
    <t>4' 34W T12 Electronic</t>
  </si>
  <si>
    <t>2' 35W T12 HO ES Magnetic</t>
  </si>
  <si>
    <t>3' 50W T12 HO ES Magnetic</t>
  </si>
  <si>
    <t>4' 60W T12 HO ES Magnetic</t>
  </si>
  <si>
    <t>4' 116W T12 VHO ES Magnetic</t>
  </si>
  <si>
    <t>2' 17W T8 ES Magnetic</t>
  </si>
  <si>
    <t>2' 17W T8 Normal Ballast Factor Electronic</t>
  </si>
  <si>
    <t>3' 25W T8 ES Magnetic</t>
  </si>
  <si>
    <t>3' 25W Normal Ballast Factor Electronic</t>
  </si>
  <si>
    <t>4' 25W T8 Normal Ballast Factor Electronic</t>
  </si>
  <si>
    <t>4' 25W T8 NBF High Efficiency Electronic</t>
  </si>
  <si>
    <t>4' 28W T8 Normal Ballast Factor Electronic</t>
  </si>
  <si>
    <t>4' 28W T8 NBF High Efficiency Electronic</t>
  </si>
  <si>
    <t>4' 30W T8 ES Magnetic</t>
  </si>
  <si>
    <t>4' 30W T8 Normal Ballast Factor Electronic</t>
  </si>
  <si>
    <t>4' 30W T8 NBF High Efficiency Electronic</t>
  </si>
  <si>
    <t>4' 32W T8 ES Magnetic</t>
  </si>
  <si>
    <t>4' 32W T8 Normal Ballast Factor Electronic</t>
  </si>
  <si>
    <t>4' 32W T8 NBF High Efficiency Electronic</t>
  </si>
  <si>
    <t>4' 44W T8 HO Normal Ballast Factor Electronic</t>
  </si>
  <si>
    <t>30W and under.</t>
  </si>
  <si>
    <t>Refrigerated Display Case LED Fixture - Vertical Installation 4</t>
  </si>
  <si>
    <t>5' 40W T8 Normal Ballast Factor Electronic</t>
  </si>
  <si>
    <t>5' 40W T8 ES Magnetic</t>
  </si>
  <si>
    <t>5' 55W T8 HO Normal Ballast Factor Electronic</t>
  </si>
  <si>
    <t>6' 46W T8 Normal Ballast Factor Electronic</t>
  </si>
  <si>
    <t>6' 46W T8 ES Magnetic</t>
  </si>
  <si>
    <t>6' 66W T8 HO Normal Ballast Factor Electronic</t>
  </si>
  <si>
    <t xml:space="preserve">1LP 5' 50W T12 ES Magnetic </t>
  </si>
  <si>
    <t>1LP 5' 50W T12 Electronic</t>
  </si>
  <si>
    <t>1LP 5' 75W T12 HO ES Magnetic</t>
  </si>
  <si>
    <t>1LP 5' 138W T12 VHO ES Magnetic</t>
  </si>
  <si>
    <t>1LP 6' 57W T12 ES Magnetic</t>
  </si>
  <si>
    <t>1LP 6' 57W T12 Electronic</t>
  </si>
  <si>
    <t>1LP 6' 85W T12 HO ES Magnetic</t>
  </si>
  <si>
    <t>1LP 6' 168W T12 VHO ES Magnetic</t>
  </si>
  <si>
    <r>
      <t xml:space="preserve">ENERGY STAR® Qualified LED PAR 16 or MR 16
pin or screw base </t>
    </r>
    <r>
      <rPr>
        <vertAlign val="superscript"/>
        <sz val="11"/>
        <rFont val="Calibri"/>
        <family val="2"/>
      </rPr>
      <t>1</t>
    </r>
  </si>
  <si>
    <r>
      <t xml:space="preserve">ENERGY STAR® Qualified LED PAR 20 or BR20 </t>
    </r>
    <r>
      <rPr>
        <vertAlign val="superscript"/>
        <sz val="11"/>
        <rFont val="Calibri"/>
        <family val="2"/>
      </rPr>
      <t>1</t>
    </r>
  </si>
  <si>
    <r>
      <t xml:space="preserve">ENERGY STAR® Qualified LED PAR 30 or BR 30 </t>
    </r>
    <r>
      <rPr>
        <vertAlign val="superscript"/>
        <sz val="11"/>
        <rFont val="Calibri"/>
        <family val="2"/>
      </rPr>
      <t>1</t>
    </r>
  </si>
  <si>
    <r>
      <t xml:space="preserve">ENERGY STAR® Qualified LED PAR 38 or BR40 </t>
    </r>
    <r>
      <rPr>
        <vertAlign val="superscript"/>
        <sz val="11"/>
        <rFont val="Calibri"/>
        <family val="2"/>
      </rPr>
      <t>1</t>
    </r>
  </si>
  <si>
    <r>
      <rPr>
        <sz val="11"/>
        <rFont val="Calibri"/>
        <family val="2"/>
      </rPr>
      <t xml:space="preserve">≤ </t>
    </r>
    <r>
      <rPr>
        <sz val="11"/>
        <rFont val="Calibri"/>
        <family val="2"/>
      </rPr>
      <t>12W Minimum 600 Lumen Output</t>
    </r>
  </si>
  <si>
    <r>
      <t>High Bay LED (≤139W)</t>
    </r>
    <r>
      <rPr>
        <vertAlign val="superscript"/>
        <sz val="11"/>
        <rFont val="Calibri"/>
        <family val="2"/>
      </rPr>
      <t>5</t>
    </r>
  </si>
  <si>
    <r>
      <t>High Bay LED (&gt;139W to ≤175W)</t>
    </r>
    <r>
      <rPr>
        <vertAlign val="superscript"/>
        <sz val="11"/>
        <rFont val="Calibri"/>
        <family val="2"/>
      </rPr>
      <t>5</t>
    </r>
  </si>
  <si>
    <r>
      <t>Refrigerated Display Case LED Fixture - Horizontal Installation (Undershelf)</t>
    </r>
    <r>
      <rPr>
        <vertAlign val="superscript"/>
        <sz val="11"/>
        <rFont val="Calibri"/>
        <family val="2"/>
      </rPr>
      <t>3</t>
    </r>
  </si>
  <si>
    <r>
      <t xml:space="preserve">Refrigerated Display Case LED Fixture - Vertical Installation </t>
    </r>
    <r>
      <rPr>
        <vertAlign val="superscript"/>
        <sz val="11"/>
        <rFont val="Calibri"/>
        <family val="2"/>
      </rPr>
      <t>4</t>
    </r>
  </si>
  <si>
    <t>≤ 6W Minimum 250 Lumen Output</t>
  </si>
  <si>
    <t>≤ 5W Minimum 250 Lumen Output</t>
  </si>
  <si>
    <t>Replacement Type</t>
  </si>
  <si>
    <t xml:space="preserve">Reflector Flood/Spot Lamp Replacement </t>
  </si>
  <si>
    <t>Decorative Bulb Replacement</t>
  </si>
  <si>
    <t>High Bay Fixture Replacement</t>
  </si>
  <si>
    <t>Tube Re-Lamp</t>
  </si>
  <si>
    <t>Refrigerated Display Case : Horizontal Fixture Replacement</t>
  </si>
  <si>
    <t>Refrigerated Display Case : Vertical Fixture Replacement</t>
  </si>
  <si>
    <t>Base Wattage (kW)</t>
  </si>
  <si>
    <t>ESA Fees</t>
  </si>
  <si>
    <t>Exit Sign: LED Retrofit Kit or New Sign</t>
  </si>
  <si>
    <t>2 x 15W Incandescent</t>
  </si>
  <si>
    <t>LED Exit Sign Retrofit Kit or New Sign</t>
  </si>
  <si>
    <t xml:space="preserve">≤3W </t>
  </si>
  <si>
    <t>Plug-In CFL (4-Pin) Replacement : Vertical</t>
  </si>
  <si>
    <t>Plug-In CFL (4-Pin) Replacement : Horizontal</t>
  </si>
  <si>
    <t>18W G24q or GX24q Base</t>
  </si>
  <si>
    <t>40W Incandescent Globe</t>
  </si>
  <si>
    <t>25W Incandescent Globe</t>
  </si>
  <si>
    <t>15W CFL Globe</t>
  </si>
  <si>
    <t>11W CFL Globe</t>
  </si>
  <si>
    <r>
      <t xml:space="preserve">ENERGY STAR® Qualified Globe Lamp </t>
    </r>
    <r>
      <rPr>
        <vertAlign val="superscript"/>
        <sz val="11"/>
        <color theme="1"/>
        <rFont val="Calibri"/>
        <family val="2"/>
        <scheme val="minor"/>
      </rPr>
      <t>1</t>
    </r>
  </si>
  <si>
    <t>≤ 6W Minimum 200 Lumen Output</t>
  </si>
  <si>
    <r>
      <t xml:space="preserve">ENERGY STAR® Qualified Filament Lamp </t>
    </r>
    <r>
      <rPr>
        <vertAlign val="superscript"/>
        <sz val="11"/>
        <color theme="1"/>
        <rFont val="Calibri"/>
        <family val="2"/>
        <scheme val="minor"/>
      </rPr>
      <t>1</t>
    </r>
  </si>
  <si>
    <t>≤ 7W Minimum 200 Lumen Output</t>
  </si>
  <si>
    <t>≤ 9W Minimum 500 Lumen Output</t>
  </si>
  <si>
    <t>25W Incandescent Edison Bulb</t>
  </si>
  <si>
    <t>40W Incandescent Edison Bulb</t>
  </si>
  <si>
    <t>60W Incandescent Edison Bulb</t>
  </si>
  <si>
    <t>Tube Retrofit: 4 Lamps</t>
  </si>
  <si>
    <t>4 Lamp - 34W T12 Energy-Saving Magnetic Ballast</t>
  </si>
  <si>
    <t>4 Lamp - 34W T12 Magnetic Ballast</t>
  </si>
  <si>
    <t>4 Lamp - 40W T12 Energy-Saving Magnetic Ballast</t>
  </si>
  <si>
    <t>4 Lamp - 40W T12 Magnetic Ballast</t>
  </si>
  <si>
    <t>Tube Retrofit: 3 Lamps</t>
  </si>
  <si>
    <t>3 Lamp - 34W T12 Energy-Saving Magnetic Ballast</t>
  </si>
  <si>
    <t>3 Lamp - 34W T12 Magnetic Ballast</t>
  </si>
  <si>
    <t>3 Lamp - 40W T12 Energy-Saving Magnetic Ballast</t>
  </si>
  <si>
    <t>3 Lamp - 40W T12 Magnetic Ballast</t>
  </si>
  <si>
    <t>Tube Retrofit: 2 Lamps</t>
  </si>
  <si>
    <t>2 Lamp - 34W T12 Energy-Saving Magnetic Ballast</t>
  </si>
  <si>
    <t>2 Lamp - 34W T12 Magnetic Ballast</t>
  </si>
  <si>
    <t>2 Lamp - 40W T12 Energy-Saving Magnetic Ballast</t>
  </si>
  <si>
    <t>2 Lamp - 40W T12 Magnetic Ballast</t>
  </si>
  <si>
    <t>Tube Retrofit: 1 Lamp</t>
  </si>
  <si>
    <t>1 Lamp - 34W T12 Energy-Saving Magnetic Ballast</t>
  </si>
  <si>
    <t>1 Lamp - 34W T12 Magnetic Ballast</t>
  </si>
  <si>
    <t>1 Lamp - 40W T12 Energy-Saving Magnetic Ballast</t>
  </si>
  <si>
    <t>1 Lamp - 40W T12 Magnetic Ballast</t>
  </si>
  <si>
    <t>≤14W (Nominal Lamp Wattage) Minimum 1500 Lumen Output Per Lamp</t>
  </si>
  <si>
    <t>Recessed Troffer or Surface Mount Fixture Replacement</t>
  </si>
  <si>
    <t>≥1500 Lumen Output</t>
  </si>
  <si>
    <t>≥3000 Lumen Output</t>
  </si>
  <si>
    <t>1 Lamp 8' 59W T8</t>
  </si>
  <si>
    <t>≤12W (Nominal Lamp Wattage) Minimum 1500 Lumen Output Per Lamp</t>
  </si>
  <si>
    <t>≤ 7W Minimum 500 Lumen Output</t>
  </si>
  <si>
    <t>≤ 14W Minimum 800 Lumen Output</t>
  </si>
  <si>
    <t>≤28W (Nominal Lamp Wattage) Minimum 3800 Lumen Output Per Lamp</t>
  </si>
  <si>
    <r>
      <t xml:space="preserve">ENERGY STAR® Qualified LED Decorative Bulb 
E12 Candelabra or E26 Base </t>
    </r>
    <r>
      <rPr>
        <vertAlign val="superscript"/>
        <sz val="11"/>
        <rFont val="Calibri"/>
        <family val="2"/>
      </rPr>
      <t>1</t>
    </r>
  </si>
  <si>
    <r>
      <t xml:space="preserve">Design Lights Consortium Listed 4-Pin LED Replacement Lamp </t>
    </r>
    <r>
      <rPr>
        <vertAlign val="superscript"/>
        <sz val="11"/>
        <color theme="1"/>
        <rFont val="Calibri"/>
        <family val="2"/>
        <scheme val="minor"/>
      </rPr>
      <t>10</t>
    </r>
  </si>
  <si>
    <t>≤ 7W Minimum 250 Lumen Output</t>
  </si>
  <si>
    <t>2 Lamp 8' 59W T8</t>
  </si>
  <si>
    <t>≤44W (Nominal Lamp Wattage) Min. 4400 Lumen Output, 8' Length</t>
  </si>
  <si>
    <t>≤35W (Nominal Lamp Wattage) Min. 3500 Lumen Output, 8' Length</t>
  </si>
  <si>
    <t>≤12W Minimum 1500 Lumen Output Per Lamp</t>
  </si>
  <si>
    <t>≤20W (Nominal Lamp Wattage) Minimum 2000 Lumen Output Per Lamp</t>
  </si>
  <si>
    <t>≤28W (Nominal Lamp Wattage) Minimum 3200 Lumen Output Per Lamp</t>
  </si>
  <si>
    <t>ESA - Pre-Assessment Fee for applications involving &gt;50 luminaires</t>
  </si>
  <si>
    <t>8' Luminaire Replacement</t>
  </si>
  <si>
    <t>≥4500 Lumen Output</t>
  </si>
  <si>
    <t>≥9000 Lumen Output</t>
  </si>
  <si>
    <t>2 Lamp -60W T12 (8') Energy-Saving Magnetic Ballast</t>
  </si>
  <si>
    <t>2 Lamp -75W T12 (8') Energy-Saving Magnetic Ballast</t>
  </si>
  <si>
    <t>1 Lamp -75W T12 (8') Energy-Saving Magnetic Ballast</t>
  </si>
  <si>
    <t>1 Lamp -60W T12 (8') Energy-Saving Magnetic Ballast</t>
  </si>
  <si>
    <t>1 Lamp - 110W T12HO (8') Energy-Saving Magnetic Ballast</t>
  </si>
  <si>
    <t>1 Lamp - 110W T12HO (8') Magnetic Ballast</t>
  </si>
  <si>
    <t>2 Lamp - 110W T12HO (8') Energy-Saving Magnetic Ballast</t>
  </si>
  <si>
    <t>2 Lamp - 110W T12HO (8') Magnetic Ballast</t>
  </si>
  <si>
    <t>Eligible Measures</t>
  </si>
  <si>
    <t>Existing Equipment / Base Measure</t>
  </si>
  <si>
    <t>Eligible Measure Requirements</t>
  </si>
  <si>
    <t>Replacement Wattage (kW)</t>
  </si>
  <si>
    <t>EUL (hrs)</t>
  </si>
  <si>
    <t xml:space="preserve">≤ 10W Minimum 900 Lumen Output Lamp </t>
  </si>
  <si>
    <t>≤ 10W Minimum 900 Lumen Output Lamp</t>
  </si>
  <si>
    <t>6. Only LED T5HO lamps designed to replace traditional fluorescent T5HO lamps and engineered to operate on existing instant start or programmed start electronic T5HO ballasts are eligible.  Lamps must be approved and listed by the Design Lights Consortium (DLC) and categorized as Replacement Lamps (UL Type A). Lamps that are designated Dual Mode Internal Driver (UL Type A and Type B) are not eligible. 
https://www.designlights.org/qpl</t>
  </si>
  <si>
    <r>
      <t xml:space="preserve">3-Lamp Double-Ended UL Type B LED Tube Retrofit </t>
    </r>
    <r>
      <rPr>
        <vertAlign val="superscript"/>
        <sz val="11"/>
        <color theme="1"/>
        <rFont val="Calibri"/>
        <family val="2"/>
        <scheme val="minor"/>
      </rPr>
      <t>7</t>
    </r>
  </si>
  <si>
    <r>
      <t xml:space="preserve">2-Lamp Double-Ended UL Type B LED Tube Retrofit </t>
    </r>
    <r>
      <rPr>
        <vertAlign val="superscript"/>
        <sz val="11"/>
        <color theme="1"/>
        <rFont val="Calibri"/>
        <family val="2"/>
        <scheme val="minor"/>
      </rPr>
      <t>7</t>
    </r>
  </si>
  <si>
    <r>
      <t xml:space="preserve">1-Lamp Double-Ended UL Type B LED Tube Retrofit </t>
    </r>
    <r>
      <rPr>
        <vertAlign val="superscript"/>
        <sz val="11"/>
        <color theme="1"/>
        <rFont val="Calibri"/>
        <family val="2"/>
        <scheme val="minor"/>
      </rPr>
      <t>7</t>
    </r>
  </si>
  <si>
    <r>
      <t xml:space="preserve">4-Lamp Double-Ended UL Type B LED Tube Retrofit </t>
    </r>
    <r>
      <rPr>
        <vertAlign val="superscript"/>
        <sz val="11"/>
        <color theme="1"/>
        <rFont val="Calibri"/>
        <family val="2"/>
        <scheme val="minor"/>
      </rPr>
      <t>7</t>
    </r>
  </si>
  <si>
    <r>
      <t xml:space="preserve">2' x 4' Integral LED Troffer or 4' Linear Ambient Luminaire </t>
    </r>
    <r>
      <rPr>
        <vertAlign val="superscript"/>
        <sz val="11"/>
        <color rgb="FF000000"/>
        <rFont val="Calibri"/>
        <family val="2"/>
        <scheme val="minor"/>
      </rPr>
      <t>8</t>
    </r>
  </si>
  <si>
    <r>
      <t xml:space="preserve">1' x 4' Integral LED Troffer, 2' x 2' Integral LED Troffer or 4' Linear Ambient Luminaire </t>
    </r>
    <r>
      <rPr>
        <vertAlign val="superscript"/>
        <sz val="11"/>
        <color rgb="FF000000"/>
        <rFont val="Calibri"/>
        <family val="2"/>
        <scheme val="minor"/>
      </rPr>
      <t>8</t>
    </r>
  </si>
  <si>
    <r>
      <t xml:space="preserve">8' Linear Ambient Luminaire </t>
    </r>
    <r>
      <rPr>
        <vertAlign val="superscript"/>
        <sz val="11"/>
        <color rgb="FF000000"/>
        <rFont val="Calibri"/>
        <family val="2"/>
        <scheme val="minor"/>
      </rPr>
      <t>8</t>
    </r>
  </si>
  <si>
    <t>9. The lamp must be listed and approved by the Design Light Consortium (DLC) and categorized as a Four-Pin Base Replacement Lamps for CFLs- Vertically Mounted. https://www.designlights.org/qpl
Retrofit kits are not eligible.</t>
  </si>
  <si>
    <r>
      <t xml:space="preserve">Design Lights Consortium Listed 4-Pin LED Replacement Lamp </t>
    </r>
    <r>
      <rPr>
        <vertAlign val="superscript"/>
        <sz val="11"/>
        <color theme="1"/>
        <rFont val="Calibri"/>
        <family val="2"/>
        <scheme val="minor"/>
      </rPr>
      <t>9</t>
    </r>
  </si>
  <si>
    <t>10. The lamp must be listed and approved by the Design Light Consortium (DLC) and categorized as a Four-Pin Base Replacement Lamps for CFLs- Horizontally Mounted. https://www.designlights.org/qpl
Retrofit kits are not eligible.</t>
  </si>
  <si>
    <t>Lift rental fee and recycling fees are included in the Measure Cost Cap.</t>
  </si>
  <si>
    <t>Version Number</t>
  </si>
  <si>
    <t>Date</t>
  </si>
  <si>
    <t>Revision Type</t>
  </si>
  <si>
    <t>Tab</t>
  </si>
  <si>
    <t>Details</t>
  </si>
  <si>
    <t>End-Use</t>
  </si>
  <si>
    <t>Lighting</t>
  </si>
  <si>
    <r>
      <t xml:space="preserve">ENERGY STAR® Qualified LED PAR 20 </t>
    </r>
    <r>
      <rPr>
        <vertAlign val="superscript"/>
        <sz val="11"/>
        <rFont val="Calibri"/>
        <family val="2"/>
        <scheme val="minor"/>
      </rPr>
      <t>1</t>
    </r>
  </si>
  <si>
    <r>
      <t>ENERGY STAR® Qualified LED BR20</t>
    </r>
    <r>
      <rPr>
        <vertAlign val="superscript"/>
        <sz val="11"/>
        <rFont val="Calibri"/>
        <family val="2"/>
        <scheme val="minor"/>
      </rPr>
      <t>1</t>
    </r>
  </si>
  <si>
    <r>
      <t>ENERGY STAR® Qualified LED PAR 30</t>
    </r>
    <r>
      <rPr>
        <vertAlign val="superscript"/>
        <sz val="11"/>
        <rFont val="Calibri"/>
        <family val="2"/>
        <scheme val="minor"/>
      </rPr>
      <t>1</t>
    </r>
  </si>
  <si>
    <r>
      <t>ENERGY STAR® Qualified LED BR 30</t>
    </r>
    <r>
      <rPr>
        <vertAlign val="superscript"/>
        <sz val="11"/>
        <rFont val="Calibri"/>
        <family val="2"/>
        <scheme val="minor"/>
      </rPr>
      <t>1</t>
    </r>
  </si>
  <si>
    <r>
      <t>ENERGY STAR® Qualified LED PAR 38</t>
    </r>
    <r>
      <rPr>
        <vertAlign val="superscript"/>
        <sz val="11"/>
        <rFont val="Calibri"/>
        <family val="2"/>
        <scheme val="minor"/>
      </rPr>
      <t>1</t>
    </r>
  </si>
  <si>
    <r>
      <t>ENERGY STAR® Qualified LED BR40</t>
    </r>
    <r>
      <rPr>
        <vertAlign val="superscript"/>
        <sz val="11"/>
        <rFont val="Calibri"/>
        <family val="2"/>
        <scheme val="minor"/>
      </rPr>
      <t>1</t>
    </r>
  </si>
  <si>
    <r>
      <t xml:space="preserve">ENERGY STAR® Qualified LED BR40 </t>
    </r>
    <r>
      <rPr>
        <vertAlign val="superscript"/>
        <sz val="11"/>
        <rFont val="Calibri"/>
        <family val="2"/>
        <scheme val="minor"/>
      </rPr>
      <t>1</t>
    </r>
  </si>
  <si>
    <r>
      <t xml:space="preserve">ENERGY STAR® Qualified Globe Lamp </t>
    </r>
    <r>
      <rPr>
        <vertAlign val="superscript"/>
        <sz val="11"/>
        <rFont val="Calibri"/>
        <family val="2"/>
        <scheme val="minor"/>
      </rPr>
      <t>1</t>
    </r>
  </si>
  <si>
    <r>
      <t xml:space="preserve">ENERGY STAR® Qualified Filament Lamp </t>
    </r>
    <r>
      <rPr>
        <vertAlign val="superscript"/>
        <sz val="11"/>
        <rFont val="Calibri"/>
        <family val="2"/>
        <scheme val="minor"/>
      </rPr>
      <t>1</t>
    </r>
  </si>
  <si>
    <r>
      <t>High Bay LED Fixture (≤139W)</t>
    </r>
    <r>
      <rPr>
        <vertAlign val="superscript"/>
        <sz val="11"/>
        <rFont val="Calibri"/>
        <family val="2"/>
        <scheme val="minor"/>
      </rPr>
      <t>5</t>
    </r>
  </si>
  <si>
    <r>
      <t>High Bay LED Fixture (&gt;139W to ≤175W)</t>
    </r>
    <r>
      <rPr>
        <vertAlign val="superscript"/>
        <sz val="11"/>
        <rFont val="Calibri"/>
        <family val="2"/>
        <scheme val="minor"/>
      </rPr>
      <t>5</t>
    </r>
  </si>
  <si>
    <r>
      <t xml:space="preserve">Design Lights Consortium Listed 4-Pin LED Replacement Lamp </t>
    </r>
    <r>
      <rPr>
        <vertAlign val="superscript"/>
        <sz val="11"/>
        <rFont val="Calibri"/>
        <family val="2"/>
        <scheme val="minor"/>
      </rPr>
      <t>9</t>
    </r>
  </si>
  <si>
    <r>
      <t xml:space="preserve">Design Lights Consortium Listed 4-Pin LED Replacement Lamp </t>
    </r>
    <r>
      <rPr>
        <vertAlign val="superscript"/>
        <sz val="11"/>
        <rFont val="Calibri"/>
        <family val="2"/>
        <scheme val="minor"/>
      </rPr>
      <t>10</t>
    </r>
  </si>
  <si>
    <r>
      <t xml:space="preserve">2' x 4' Integral LED Troffer or 4' Linear Ambient Luminaire </t>
    </r>
    <r>
      <rPr>
        <vertAlign val="superscript"/>
        <sz val="11"/>
        <rFont val="Calibri"/>
        <family val="2"/>
        <scheme val="minor"/>
      </rPr>
      <t>8</t>
    </r>
  </si>
  <si>
    <r>
      <t xml:space="preserve">1' x 4' Integral LED Troffer, 2' x 2' Integral LED Troffer or 4' Linear Ambient Luminaire </t>
    </r>
    <r>
      <rPr>
        <vertAlign val="superscript"/>
        <sz val="11"/>
        <rFont val="Calibri"/>
        <family val="2"/>
        <scheme val="minor"/>
      </rPr>
      <t>8</t>
    </r>
  </si>
  <si>
    <r>
      <t xml:space="preserve">8' Linear Ambient Luminaire </t>
    </r>
    <r>
      <rPr>
        <vertAlign val="superscript"/>
        <sz val="11"/>
        <rFont val="Calibri"/>
        <family val="2"/>
        <scheme val="minor"/>
      </rPr>
      <t>8</t>
    </r>
  </si>
  <si>
    <r>
      <rPr>
        <sz val="11"/>
        <rFont val="Calibri"/>
        <family val="2"/>
      </rPr>
      <t xml:space="preserve">≤ </t>
    </r>
    <r>
      <rPr>
        <sz val="11"/>
        <rFont val="Calibri"/>
        <family val="2"/>
        <scheme val="minor"/>
      </rPr>
      <t>12W Minimum 600 Lumen Output</t>
    </r>
  </si>
  <si>
    <t>ECM MOTORS FOR EVAPORATOR FANS (for Coolers)</t>
  </si>
  <si>
    <t>ECM MOTORS FOR EVAPORATOR FANS (for Freezers)</t>
  </si>
  <si>
    <t>CONDENSER COIL CLEANING (for Coolers)</t>
  </si>
  <si>
    <t>CONDENSER COIL CLEANING (for Freezers)</t>
  </si>
  <si>
    <t>AUTOMATIC DOOR CLOSER (for Walk-in Coolers)</t>
  </si>
  <si>
    <t>AUTOMATIC DOOR CLOSER (for Walk-in Freezers)</t>
  </si>
  <si>
    <t>STRIP CURTAINS (for Walk-in Coolers)</t>
  </si>
  <si>
    <t>STRIP CURTAINS (for Walk-in Freezers)</t>
  </si>
  <si>
    <t>NIGHT COVER (for reach-in Coolers)</t>
  </si>
  <si>
    <t>Smart Thermostat</t>
  </si>
  <si>
    <t>9 Watt ECM Evaporator Fan Motor Replacement</t>
  </si>
  <si>
    <t>12 Watt ECM Evaporator Fan Motor Replacement</t>
  </si>
  <si>
    <t>16 Watt ECM Evaporator Fan Motor Replacement</t>
  </si>
  <si>
    <t>1/25 HP (30W)ECM Evaporator Fan Motor Replacement</t>
  </si>
  <si>
    <t>1/20 HP (37W) ECM Evaporator Fan Motor Replacement</t>
  </si>
  <si>
    <t>1/15 HP (50W) ECM Evaporator Fan Motor Replacement</t>
  </si>
  <si>
    <t>1/5 HP (150W) ECM Evaporator Fan Motor Replacement</t>
  </si>
  <si>
    <t xml:space="preserve">Web Enabled Smart Thermostat </t>
  </si>
  <si>
    <t>Lighting Controls</t>
  </si>
  <si>
    <t>Occupancy Sensor(Fixture Mounted - High Bay)</t>
  </si>
  <si>
    <t>Occupancy Sensor(Fixture Mounted - All Others)</t>
  </si>
  <si>
    <t>Occupancy Sensor(Switch Plate Mounted)</t>
  </si>
  <si>
    <t>Occupancy Sensor(Ceiling/Wall Mounted)</t>
  </si>
  <si>
    <t>No Occupancy Sensor</t>
  </si>
  <si>
    <t>≤139W (Nominal Fixture Wattage) Minimum 8900 Lumen Output Per Fixture</t>
  </si>
  <si>
    <t>&gt;139W &amp; ≤175W (Nominal Fixture Wattage) Minimum 15000 Lumen Output Per Fixture</t>
  </si>
  <si>
    <r>
      <t xml:space="preserve">1 Lamp T8 LED Tube Re-Lamp </t>
    </r>
    <r>
      <rPr>
        <vertAlign val="superscript"/>
        <sz val="11"/>
        <rFont val="Calibri"/>
        <family val="2"/>
        <scheme val="minor"/>
      </rPr>
      <t>2</t>
    </r>
  </si>
  <si>
    <r>
      <t xml:space="preserve">2 Lamp T8 LED Tube Re-Lamp </t>
    </r>
    <r>
      <rPr>
        <vertAlign val="superscript"/>
        <sz val="11"/>
        <rFont val="Calibri"/>
        <family val="2"/>
        <scheme val="minor"/>
      </rPr>
      <t>2</t>
    </r>
  </si>
  <si>
    <r>
      <t xml:space="preserve">3 Lamp T8 LED Tube Re-Lamp </t>
    </r>
    <r>
      <rPr>
        <vertAlign val="superscript"/>
        <sz val="11"/>
        <rFont val="Calibri"/>
        <family val="2"/>
        <scheme val="minor"/>
      </rPr>
      <t>2</t>
    </r>
  </si>
  <si>
    <r>
      <t xml:space="preserve">4 Lamp T8 LED Tube Re-Lamp </t>
    </r>
    <r>
      <rPr>
        <vertAlign val="superscript"/>
        <sz val="11"/>
        <rFont val="Calibri"/>
        <family val="2"/>
        <scheme val="minor"/>
      </rPr>
      <t>2</t>
    </r>
  </si>
  <si>
    <r>
      <t xml:space="preserve">3-Lamp Double-Ended UL Type B T8 LED Tube Retrofit </t>
    </r>
    <r>
      <rPr>
        <vertAlign val="superscript"/>
        <sz val="11"/>
        <rFont val="Calibri"/>
        <family val="2"/>
        <scheme val="minor"/>
      </rPr>
      <t>7</t>
    </r>
  </si>
  <si>
    <r>
      <t xml:space="preserve">2-Lamp Double-Ended UL Type B T8 LED Tube Retrofit </t>
    </r>
    <r>
      <rPr>
        <vertAlign val="superscript"/>
        <sz val="11"/>
        <rFont val="Calibri"/>
        <family val="2"/>
        <scheme val="minor"/>
      </rPr>
      <t>7</t>
    </r>
  </si>
  <si>
    <r>
      <t xml:space="preserve">1-Lamp Double-Ended UL Type B T8 LED Tube Retrofit </t>
    </r>
    <r>
      <rPr>
        <vertAlign val="superscript"/>
        <sz val="11"/>
        <rFont val="Calibri"/>
        <family val="2"/>
        <scheme val="minor"/>
      </rPr>
      <t>7</t>
    </r>
  </si>
  <si>
    <r>
      <t xml:space="preserve">4-Lamp Double-Ended UL Type B T8 LED Tube Retrofit </t>
    </r>
    <r>
      <rPr>
        <vertAlign val="superscript"/>
        <sz val="11"/>
        <rFont val="Calibri"/>
        <family val="2"/>
        <scheme val="minor"/>
      </rPr>
      <t>7</t>
    </r>
  </si>
  <si>
    <t>11. The fixture must be listed and approved by the Design Light Consortium (DLC) and categorized as a Low Bay Luminaire. https://www.designlights.org/qpl
Retrofit kits are not eligible.</t>
  </si>
  <si>
    <r>
      <t xml:space="preserve">3 Lamp  4' T5HO LED Tube Re-Lamp </t>
    </r>
    <r>
      <rPr>
        <vertAlign val="superscript"/>
        <sz val="11"/>
        <rFont val="Calibri"/>
        <family val="2"/>
        <scheme val="minor"/>
      </rPr>
      <t>6</t>
    </r>
  </si>
  <si>
    <r>
      <t xml:space="preserve">4 Lamp  4' T5HO LED Tube Re-Lamp </t>
    </r>
    <r>
      <rPr>
        <vertAlign val="superscript"/>
        <sz val="11"/>
        <rFont val="Calibri"/>
        <family val="2"/>
        <scheme val="minor"/>
      </rPr>
      <t>6</t>
    </r>
  </si>
  <si>
    <r>
      <t xml:space="preserve">6 Lamp  4' T5HO LED Tube Re-Lamp </t>
    </r>
    <r>
      <rPr>
        <vertAlign val="superscript"/>
        <sz val="11"/>
        <rFont val="Calibri"/>
        <family val="2"/>
        <scheme val="minor"/>
      </rPr>
      <t>6</t>
    </r>
  </si>
  <si>
    <t>3 Lamp  4' T5HO 54W</t>
  </si>
  <si>
    <t>4 Lamp  4' T5HO 54W</t>
  </si>
  <si>
    <t>6 Lamp  4' T5HO 54W</t>
  </si>
  <si>
    <t>Eligible Lighting Measures List</t>
  </si>
  <si>
    <t>Eligible Non-Lighting Measures List</t>
  </si>
  <si>
    <t>EUL (years)</t>
  </si>
  <si>
    <t>See Note 12 for full  eligible measure requirements.</t>
  </si>
  <si>
    <t>Deemed Demand Savings (kW)</t>
  </si>
  <si>
    <t>Deemed Energy Savings (kWh)</t>
  </si>
  <si>
    <t>Deemed Peak Demand Savings (kW)</t>
  </si>
  <si>
    <t>Wall switch occupancy sensor must be commercial grade. Dimming sensors are eligible. 
Energy Savings (kWh/yr.) = Controlled Lighting Wattage/sensor (W) x Annual Operating Hours/1000 x 0.3</t>
  </si>
  <si>
    <t xml:space="preserve">All technologies must meet applicable Code, standard and regulatory requirements including, but not limited to, CSA/cull. All products must be legal for sale in Canada. </t>
  </si>
  <si>
    <t>7. Eligible lamps must be double-ended UL Type B LED T8 lamps that are UL Classified under UL1598c and UL 1993/CSA C22.2 No. 1993-17, have an internal safety switch to cut off power to the opposite end of the lamp when only one end is connected and be compatible with both shunted and non-shunted sockets.    For clarity, double-ended lamps refer to lamps where both ends of the lamp are powered.  Lamps must be approved and listed by the Design Lights Consortium (DLC) and categorized as Replacement Lamps (UL Type B). 
Lamps that are designated Dual Mode Internal Driver (UL Type A and Type B) are not eligible.  Single-ended UL Type B lamps  (i.e. only one end of the lamp is powered) are not eligible. Double-ended UL Type B lamps that are not UL Classified under UL1598c and UL 1993/CSA C22.2 No. 1993-17  and/or are not compatible with both shunted and non-shunted sockets and/or do not have an internal safety switch are not eligible.
https://www.designlights.org/qpl</t>
  </si>
  <si>
    <r>
      <t xml:space="preserve">Coincident Factor For Reported Peak Demand Savings </t>
    </r>
    <r>
      <rPr>
        <b/>
        <vertAlign val="superscript"/>
        <sz val="11"/>
        <color theme="1"/>
        <rFont val="Calibri"/>
        <family val="2"/>
        <scheme val="minor"/>
      </rPr>
      <t>13</t>
    </r>
  </si>
  <si>
    <t>13. Reported peak demand savings (kW) shall be calculated as :
Peak Demand Savings (kW) = Energy Savings (kWh) x Coincidence Factor.
Energy Savings (kWh) shall be the Reported Energy Savings calculated using the actual hours of operation.</t>
  </si>
  <si>
    <t>Refrigeration</t>
  </si>
  <si>
    <t>HVAC</t>
  </si>
  <si>
    <t>New or Existing Measure</t>
  </si>
  <si>
    <t>Existing</t>
  </si>
  <si>
    <t>New</t>
  </si>
  <si>
    <t>Additional baseline data collection requirement</t>
  </si>
  <si>
    <t>Replacement type</t>
  </si>
  <si>
    <t>Existing Capacity</t>
  </si>
  <si>
    <t>SP/PSC</t>
  </si>
  <si>
    <t>Cooling Capacity</t>
  </si>
  <si>
    <t>BTU / Tons</t>
  </si>
  <si>
    <t>Door Size</t>
  </si>
  <si>
    <t>SQFT</t>
  </si>
  <si>
    <t>EER</t>
  </si>
  <si>
    <t>Heating fuel</t>
  </si>
  <si>
    <t>EER / SEER</t>
  </si>
  <si>
    <t>Rooftop unit Make/Model #</t>
  </si>
  <si>
    <t>Existing controls</t>
  </si>
  <si>
    <t>Baseline motor type</t>
  </si>
  <si>
    <t>Cooling Efficiency (if available)</t>
  </si>
  <si>
    <t>Opening Size</t>
  </si>
  <si>
    <t>This measure is only eligible if there are no existing strip curtains.</t>
  </si>
  <si>
    <t>This measure is only eligible if there is no existing automatic door closer.</t>
  </si>
  <si>
    <t>This measure is only eligible if there is no existing night cover.</t>
  </si>
  <si>
    <t>Case temperature</t>
  </si>
  <si>
    <t>COP</t>
  </si>
  <si>
    <t xml:space="preserve">Low temp (-18C/0F) or Medium temp (-17C/1F to 7C/45F) </t>
  </si>
  <si>
    <t>Refrigeration Type</t>
  </si>
  <si>
    <t>Display case or walk-in</t>
  </si>
  <si>
    <t>HP or kW</t>
  </si>
  <si>
    <t xml:space="preserve"> non-programmable or programmable stat</t>
  </si>
  <si>
    <t>Electric / Gas</t>
  </si>
  <si>
    <t>Efficiency (if available)</t>
  </si>
  <si>
    <t>Heating Efficiency (if available)</t>
  </si>
  <si>
    <t>4 Lamp - 32W T8 (Normal Ballast Factor) - Electronic Instant Start Ballast</t>
  </si>
  <si>
    <t>4 Lamp - 32W T8 (Low Ballast Factor) - Electronic Instant Start Ballast</t>
  </si>
  <si>
    <t>4 Lamp - 30W T8 (Normal Ballast Factor) - Electronic Instant Start Ballast</t>
  </si>
  <si>
    <t>4 Lamp - 30W T8 (Low Ballast Factor) - Electronic Instant Start Ballast</t>
  </si>
  <si>
    <t>4 Lamp - 28W T8 (Normal Ballast Factor) - Electronic Instant Start Ballast</t>
  </si>
  <si>
    <t>4 Lamp - 28W T8 (Low Ballast Factor) - Electronic Instant Start Ballast</t>
  </si>
  <si>
    <t>4 Lamp - 25W T8 (Normal Ballast Factor) - Electronic Instant Start Ballast</t>
  </si>
  <si>
    <t>4 Lamp - 25W T8 (Low Ballast Factor) -  Electronic Instant Start Ballast</t>
  </si>
  <si>
    <t>4 Lamp - 32W T8 (Normal Ballast Factor) -  Electronic Instant Start Ballast (High Efficiency)</t>
  </si>
  <si>
    <t>4 Lamp - 32W T8 (Low Ballast Factor) -  Electronic Instant Start Ballast (High Efficiency)</t>
  </si>
  <si>
    <t>4 Lamp - 30W T8 (Normal Ballast Factor) -  Electronic Instant Start Ballast (High Efficiency)</t>
  </si>
  <si>
    <t>4 Lamp - 30W T8 (Low Ballast Factor) -  Electronic Instant Start Ballast (High Efficiency)</t>
  </si>
  <si>
    <t>4 Lamp - 28W T8 (Normal Ballast Factor) -  Electronic Instant Start Ballast (High Efficiency)</t>
  </si>
  <si>
    <t>4 Lamp - 28W T8 (Low Ballast Factor) -  Electronic Instant Start Ballast (High Efficiency)</t>
  </si>
  <si>
    <t>4 Lamp - 25W T8 (Normal Ballast Factor) -  Electronic Instant Start Ballast (High Efficiency)</t>
  </si>
  <si>
    <t>4 Lamp - 25W T8 (Low Ballast Factor) -  Electronic Instant Start Ballast (High Efficiency)</t>
  </si>
  <si>
    <t>3 Lamp - 32W T8 (Normal Ballast Factor) - Electronic Instant Start Ballast</t>
  </si>
  <si>
    <t>2 Lamp - 32W T8 (Normal Ballast Factor) - Electronic Instant Start Ballast</t>
  </si>
  <si>
    <t>1 Lamp - 32W T8 (Normal Ballast Factor) - Electronic Instant Start Ballast</t>
  </si>
  <si>
    <t>3 Lamp - 32W T8 (Low Ballast Factor) - Electronic Instant Start Ballast</t>
  </si>
  <si>
    <t>3 Lamp - 30W T8 (Normal Ballast Factor) - Electronic Instant Start Ballast</t>
  </si>
  <si>
    <t>3 Lamp - 30W T8 (Low Ballast Factor) - Electronic Instant Start Ballast</t>
  </si>
  <si>
    <t>3 Lamp - 28W T8 (Normal Ballast Factor) - Electronic Instant Start Ballast</t>
  </si>
  <si>
    <t>3 Lamp - 28W T8 (Low Ballast Factor) - Electronic Instant Start Ballast</t>
  </si>
  <si>
    <t>3 Lamp - 25W T8 (Normal Ballast Factor) - Electronic Instant Start Ballast</t>
  </si>
  <si>
    <t>3 Lamp - 25W T8 (Low Ballast Factor) -  Electronic Instant Start Ballast</t>
  </si>
  <si>
    <t>3 Lamp - 32W T8 (Normal Ballast Factor) -  Electronic Instant Start Ballast (High Efficiency)</t>
  </si>
  <si>
    <t>3 Lamp - 32W T8 (Low Ballast Factor) -  Electronic Instant Start Ballast (High Efficiency)</t>
  </si>
  <si>
    <t>3 Lamp - 30W T8 (Normal Ballast Factor) -  Electronic Instant Start Ballast (High Efficiency)</t>
  </si>
  <si>
    <t>3 Lamp - 30W T8 (Low Ballast Factor) -  Electronic Instant Start Ballast (High Efficiency)</t>
  </si>
  <si>
    <t>3 Lamp - 28W T8 (Normal Ballast Factor) -  Electronic Instant Start Ballast (High Efficiency)</t>
  </si>
  <si>
    <t>3 Lamp - 28W T8 (Low Ballast Factor) -  Electronic Instant Start Ballast (High Efficiency)</t>
  </si>
  <si>
    <t>3 Lamp - 25W T8 (Normal Ballast Factor) -  Electronic Instant Start Ballast (High Efficiency)</t>
  </si>
  <si>
    <t>3 Lamp - 25W T8 (Low Ballast Factor) -  Electronic Instant Start Ballast (High Efficiency)</t>
  </si>
  <si>
    <t>2 Lamp - 32W T8 (Low Ballast Factor) - Electronic Instant Start Ballast</t>
  </si>
  <si>
    <t>2 Lamp - 30W T8 (Normal Ballast Factor) - Electronic Instant Start Ballast</t>
  </si>
  <si>
    <t>2 Lamp - 30W T8 (Low Ballast Factor) - Electronic Instant Start Ballast</t>
  </si>
  <si>
    <t>2 Lamp - 28W T8 (Normal Ballast Factor) - Electronic Instant Start Ballast</t>
  </si>
  <si>
    <t>2 Lamp - 28W T8 (Low Ballast Factor) - Electronic Instant Start Ballast</t>
  </si>
  <si>
    <t>2 Lamp - 25W T8 (Normal Ballast Factor) - Electronic Instant Start Ballast</t>
  </si>
  <si>
    <t>2 Lamp - 25W T8 (Low Ballast Factor) -  Electronic Instant Start Ballast</t>
  </si>
  <si>
    <t>2 Lamp - 32W T8 (Normal Ballast Factor) -  Electronic Instant Start Ballast (High Efficiency)</t>
  </si>
  <si>
    <t>2 Lamp - 32W T8 (Low Ballast Factor) -  Electronic Instant Start Ballast (High Efficiency)</t>
  </si>
  <si>
    <t>2 Lamp - 30W T8 (Normal Ballast Factor) -  Electronic Instant Start Ballast (High Efficiency)</t>
  </si>
  <si>
    <t>2 Lamp - 30W T8 (Low Ballast Factor) -  Electronic Instant Start Ballast (High Efficiency)</t>
  </si>
  <si>
    <t>2 Lamp - 28W T8 (Normal Ballast Factor) -  Electronic Instant Start Ballast (High Efficiency)</t>
  </si>
  <si>
    <t>2 Lamp - 28W T8 (Low Ballast Factor) -  Electronic Instant Start Ballast (High Efficiency)</t>
  </si>
  <si>
    <t>2 Lamp - 25W T8 (Normal Ballast Factor) -  Electronic Instant Start Ballast (High Efficiency)</t>
  </si>
  <si>
    <t>2 Lamp - 25W T8 (Low Ballast Factor) -  Electronic Instant Start Ballast (High Efficiency)</t>
  </si>
  <si>
    <t>1 Lamp - 32W T8 (Low Ballast Factor) - Electronic Instant Start Ballast</t>
  </si>
  <si>
    <t>1 Lamp - 30W T8 (Normal Ballast Factor) - Electronic Instant Start Ballast</t>
  </si>
  <si>
    <t>1 Lamp - 30W T8 (Low Ballast Factor) - Electronic Instant Start Ballast</t>
  </si>
  <si>
    <t>1 Lamp - 28W T8 (Normal Ballast Factor) - Electronic Instant Start Ballast</t>
  </si>
  <si>
    <t>1 Lamp - 28W T8 (Low Ballast Factor) - Electronic Instant Start Ballast</t>
  </si>
  <si>
    <t>1 Lamp - 25W T8 (Normal Ballast Factor) - Electronic Instant Start Ballast</t>
  </si>
  <si>
    <t>1 Lamp - 25W T8 (Low Ballast Factor) -  Electronic Instant Start Ballast</t>
  </si>
  <si>
    <t>1 Lamp - 32W T8 (Normal Ballast Factor) -  Electronic Instant Start Ballast (High Efficiency)</t>
  </si>
  <si>
    <t>1 Lamp - 32W T8 (Low Ballast Factor) -  Electronic Instant Start Ballast (High Efficiency)</t>
  </si>
  <si>
    <t>1 Lamp - 30W T8 (Normal Ballast Factor) -  Electronic Instant Start Ballast (High Efficiency)</t>
  </si>
  <si>
    <t>1 Lamp - 30W T8 (Low Ballast Factor) -  Electronic Instant Start Ballast (High Efficiency)</t>
  </si>
  <si>
    <t>1 Lamp - 28W T8 (Normal Ballast Factor) -  Electronic Instant Start Ballast (High Efficiency)</t>
  </si>
  <si>
    <t>1 Lamp - 28W T8 (Low Ballast Factor) -  Electronic Instant Start Ballast (High Efficiency)</t>
  </si>
  <si>
    <t>1 Lamp - 25W T8 (Normal Ballast Factor) -  Electronic Instant Start Ballast (High Efficiency)</t>
  </si>
  <si>
    <t>1 Lamp - 25W T8 (Low Ballast Factor) -  Electronic Instant Start Ballast (High Efficiency)</t>
  </si>
  <si>
    <t>1 Lamp - 86W T8HO (8') (Normal Ballast Factor) -  Electronic Instant Start Ballast</t>
  </si>
  <si>
    <t>1 Lamp - 96W T8HO (8') (Normal Ballast Factor) -  Electronic Instant Start Ballast(High Efficiency)</t>
  </si>
  <si>
    <t>2 Lamp - 86W T8HO (8') (Normal Ballast Factor) -  Electronic Instant Start Ballast</t>
  </si>
  <si>
    <t>2 Lamp - 96W T8HO (8') (Normal Ballast Factor) -  Electronic Instant Start Ballast(High Efficiency)</t>
  </si>
  <si>
    <t>ECM MOTORS FOR CONDENSER FANS (for Coolers)</t>
  </si>
  <si>
    <t>9 Watt ECM Condenser Fan Motor Replacement</t>
  </si>
  <si>
    <t>12 Watt ECM Condenser Fan Motor Replacement</t>
  </si>
  <si>
    <t>16 Watt ECM Condenser Fan Motor Replacement</t>
  </si>
  <si>
    <t>1/25 HP (30W)ECM Condenser Fan Motor Replacement</t>
  </si>
  <si>
    <t>1/20 HP (37W) ECM Condenser Fan Motor Replacement</t>
  </si>
  <si>
    <t>1/15 HP (50W) ECM Condenser Fan Motor Replacement</t>
  </si>
  <si>
    <t>1/5 HP (150W) ECM Condenser Fan Motor Replacement</t>
  </si>
  <si>
    <t>ECM MOTORS FOR CONDENSER FANS (for Freezers)</t>
  </si>
  <si>
    <t>&lt;30W, Nominal 48" to 72" LED fixture.
This measure is for replacing an existing fluorescent fixtures with a new LED fixtures with an external driver only.  For LED tube replacements, use the LED Tube Re-Lamping measure.</t>
  </si>
  <si>
    <r>
      <t xml:space="preserve">ENERGY STAR® Qualified LED PAR 30 or BR30 </t>
    </r>
    <r>
      <rPr>
        <vertAlign val="superscript"/>
        <sz val="11"/>
        <rFont val="Calibri"/>
        <family val="2"/>
      </rPr>
      <t>1</t>
    </r>
  </si>
  <si>
    <t>All</t>
  </si>
  <si>
    <t xml:space="preserve">1 – 20 new replacement devices (new fixtures) </t>
  </si>
  <si>
    <t xml:space="preserve">21 – 30 new replacement devices (new fixtures) </t>
  </si>
  <si>
    <t xml:space="preserve">Each additional group of 10 new replacement devices (new fixtures) </t>
  </si>
  <si>
    <r>
      <t>Retrofitted Luminaires - for conversion with &gt;5</t>
    </r>
    <r>
      <rPr>
        <sz val="11"/>
        <rFont val="Calibri"/>
        <family val="2"/>
      </rPr>
      <t>0 luminaires; Each additional group of 10 up to 1,000 luminaires</t>
    </r>
  </si>
  <si>
    <r>
      <t xml:space="preserve">1 Lamp T8 LED Tube Re-Lamp </t>
    </r>
    <r>
      <rPr>
        <vertAlign val="superscript"/>
        <sz val="11"/>
        <color theme="1"/>
        <rFont val="Calibri"/>
        <family val="2"/>
        <scheme val="minor"/>
      </rPr>
      <t>2</t>
    </r>
  </si>
  <si>
    <r>
      <t xml:space="preserve">2 Lamp T8 LED Tube Re-Lamp </t>
    </r>
    <r>
      <rPr>
        <vertAlign val="superscript"/>
        <sz val="11"/>
        <color theme="1"/>
        <rFont val="Calibri"/>
        <family val="2"/>
        <scheme val="minor"/>
      </rPr>
      <t>2</t>
    </r>
  </si>
  <si>
    <r>
      <t xml:space="preserve">1 Lamp T8 LED Tube Re-Lamp </t>
    </r>
    <r>
      <rPr>
        <vertAlign val="superscript"/>
        <sz val="11"/>
        <rFont val="Calibri"/>
        <family val="2"/>
      </rPr>
      <t xml:space="preserve">2 </t>
    </r>
  </si>
  <si>
    <r>
      <t xml:space="preserve">2 Lamp T8 LED Tube Re-Lamp </t>
    </r>
    <r>
      <rPr>
        <vertAlign val="superscript"/>
        <sz val="11"/>
        <rFont val="Calibri"/>
        <family val="2"/>
      </rPr>
      <t xml:space="preserve">2 </t>
    </r>
  </si>
  <si>
    <r>
      <t xml:space="preserve">3 Lamp T8 LED Tube Re-Lamp </t>
    </r>
    <r>
      <rPr>
        <vertAlign val="superscript"/>
        <sz val="11"/>
        <rFont val="Calibri"/>
        <family val="2"/>
      </rPr>
      <t xml:space="preserve">2 </t>
    </r>
  </si>
  <si>
    <r>
      <t xml:space="preserve">4 Lamp T8 LED Tube Re-Lamp </t>
    </r>
    <r>
      <rPr>
        <vertAlign val="superscript"/>
        <sz val="11"/>
        <rFont val="Calibri"/>
        <family val="2"/>
      </rPr>
      <t xml:space="preserve">2 </t>
    </r>
  </si>
  <si>
    <t>Update</t>
  </si>
  <si>
    <t>Efficient Measure List</t>
  </si>
  <si>
    <t>Non-Contractor ESA fees for non-lighting measures.</t>
  </si>
  <si>
    <r>
      <t xml:space="preserve">1 – 10 new replacement devices (new fixtures)  </t>
    </r>
    <r>
      <rPr>
        <b/>
        <sz val="11"/>
        <rFont val="Calibri"/>
        <family val="2"/>
        <scheme val="minor"/>
      </rPr>
      <t>[Non-Contractors]</t>
    </r>
  </si>
  <si>
    <r>
      <t xml:space="preserve">21– 30 new replacement devices (new fixtures)  </t>
    </r>
    <r>
      <rPr>
        <b/>
        <sz val="11"/>
        <rFont val="Calibri"/>
        <family val="2"/>
        <scheme val="minor"/>
      </rPr>
      <t>[Non-Contractors]</t>
    </r>
  </si>
  <si>
    <r>
      <t xml:space="preserve">Each additional group of 10 new replacement devices (new fixtures) </t>
    </r>
    <r>
      <rPr>
        <b/>
        <sz val="11"/>
        <rFont val="Calibri"/>
        <family val="2"/>
        <scheme val="minor"/>
      </rPr>
      <t xml:space="preserve">
[Non-Contractors]</t>
    </r>
  </si>
  <si>
    <r>
      <t>Retrofitted Luminaires - for conversion with &gt;5</t>
    </r>
    <r>
      <rPr>
        <sz val="11"/>
        <rFont val="Calibri"/>
        <family val="2"/>
      </rPr>
      <t>0 luminaires; 51-60 luminaires</t>
    </r>
    <r>
      <rPr>
        <sz val="13.2"/>
        <rFont val="Calibri"/>
        <family val="2"/>
      </rPr>
      <t xml:space="preserve"> </t>
    </r>
  </si>
  <si>
    <r>
      <t xml:space="preserve">11– 20 new replacement devices (new fixtures) </t>
    </r>
    <r>
      <rPr>
        <b/>
        <sz val="11"/>
        <rFont val="Calibri"/>
        <family val="2"/>
        <scheme val="minor"/>
      </rPr>
      <t xml:space="preserve"> [Non-Contractors]</t>
    </r>
  </si>
  <si>
    <r>
      <t xml:space="preserve">Retrofitted Luminaires - for conversion with </t>
    </r>
    <r>
      <rPr>
        <sz val="11"/>
        <rFont val="Calibri"/>
        <family val="2"/>
      </rPr>
      <t>≤ 50 luminaires. 1-50 luminaires</t>
    </r>
    <r>
      <rPr>
        <sz val="13.2"/>
        <rFont val="Calibri"/>
        <family val="2"/>
      </rPr>
      <t xml:space="preserve"> </t>
    </r>
  </si>
  <si>
    <t>Updated ESA fee schedule.</t>
  </si>
  <si>
    <t>Program launch effective Jan 1, 2022.</t>
  </si>
  <si>
    <t>Updated ESA fee schedule, and the minimum EUL for reflector flood, spot lamp, and decorative bulb replacements.</t>
  </si>
  <si>
    <t>Version 4.0 - Small Business Program - Eligible Measures List - Effective June 1, 2023</t>
  </si>
  <si>
    <t xml:space="preserve">1. The product must be approved and listed on the Energy Star Qualified Light Bulbs list. http://www.energystar.gov/productfinder/product/certified-light-bulbs/results </t>
  </si>
  <si>
    <t>8. The Fixture must be listed and approved by the Design Light Consortium (DLC) and categorized as a Troffer or Linear Ambient luminaire. 
https://www.designlights.org/qpl.
Retrofit kits are not eligible.</t>
  </si>
  <si>
    <r>
      <t xml:space="preserve">12. SMART THERMOSTAT TECHNICAL SPECIFICATIONS:
</t>
    </r>
    <r>
      <rPr>
        <u/>
        <sz val="11"/>
        <rFont val="Calibri"/>
        <family val="2"/>
        <scheme val="minor"/>
      </rPr>
      <t>Key Features</t>
    </r>
    <r>
      <rPr>
        <sz val="11"/>
        <rFont val="Calibri"/>
        <family val="2"/>
        <scheme val="minor"/>
      </rPr>
      <t xml:space="preserve">
• Web enabled wireless connection to allow for remote setting and control through a mobile device, such as iOS or Android based smart phone or tablet;
• Learning capability to automatically adapt the settings to achieve energy-saving temperature profiles;
• Occupancy based control capability working with occupancy sensor(s) or geofencing to detect occupancy and setback during unoccupied times;
• Programable scheduling with adjustable setpoints;
• Able to track and report heating and cooling equipment operation profile, room temperature profile, and energy usage data;
• Ability to receive and respond to Demand Response events called by the utility and time of use or rate based signals;
• Communication capability allow the firmware upgrade, thermostat data collection (such as temperature set point, HVAC system run time, etc.…) by manufacturer remotely.
• Smart thermostat must be commercial grade.
</t>
    </r>
    <r>
      <rPr>
        <u/>
        <sz val="11"/>
        <rFont val="Calibri"/>
        <family val="2"/>
        <scheme val="minor"/>
      </rPr>
      <t xml:space="preserve">
Compatibility</t>
    </r>
    <r>
      <rPr>
        <sz val="11"/>
        <rFont val="Calibri"/>
        <family val="2"/>
        <scheme val="minor"/>
      </rPr>
      <t xml:space="preserve">
• Must be compatible with any multi-stage heating &amp; cooling rooftop unit/heat pump with/without economizer. Must also be capable of controlling heat pump auxiliary heating;
</t>
    </r>
    <r>
      <rPr>
        <u/>
        <sz val="11"/>
        <rFont val="Calibri"/>
        <family val="2"/>
        <scheme val="minor"/>
      </rPr>
      <t xml:space="preserve">WIFI Communication </t>
    </r>
    <r>
      <rPr>
        <sz val="11"/>
        <rFont val="Calibri"/>
        <family val="2"/>
        <scheme val="minor"/>
      </rPr>
      <t xml:space="preserve">
• 802.11b/g/n @2.4GHz
• DHCP or Static IP Address
• WEP or WPA Encryption 
</t>
    </r>
    <r>
      <rPr>
        <u/>
        <sz val="11"/>
        <rFont val="Calibri"/>
        <family val="2"/>
        <scheme val="minor"/>
      </rPr>
      <t>Warranty</t>
    </r>
    <r>
      <rPr>
        <sz val="11"/>
        <rFont val="Calibri"/>
        <family val="2"/>
        <scheme val="minor"/>
      </rPr>
      <t xml:space="preserve">
• Minimum two (2) year manufacturer warranty
</t>
    </r>
  </si>
  <si>
    <t>Foot Notes</t>
  </si>
  <si>
    <r>
      <t xml:space="preserve">ENERGY STAR® Qualified LED PAR 16 pin or screw base </t>
    </r>
    <r>
      <rPr>
        <vertAlign val="superscript"/>
        <sz val="11"/>
        <rFont val="Calibri"/>
        <family val="2"/>
        <scheme val="minor"/>
      </rPr>
      <t>1</t>
    </r>
  </si>
  <si>
    <r>
      <t xml:space="preserve">ENERGY STAR® Qualified LED MR 16 pin or screw base </t>
    </r>
    <r>
      <rPr>
        <vertAlign val="superscript"/>
        <sz val="11"/>
        <rFont val="Calibri"/>
        <family val="2"/>
        <scheme val="minor"/>
      </rPr>
      <t>1</t>
    </r>
  </si>
  <si>
    <r>
      <t xml:space="preserve">ENERGY STAR® Qualified LED Decorative Bulb E12 Candelabra or E26 Base </t>
    </r>
    <r>
      <rPr>
        <vertAlign val="superscript"/>
        <sz val="11"/>
        <rFont val="Calibri"/>
        <family val="2"/>
        <scheme val="minor"/>
      </rPr>
      <t>1</t>
    </r>
  </si>
  <si>
    <t>Occupancy Sensor (Switch Plate Mounted)</t>
  </si>
  <si>
    <t>Classified Areas 1-10 new replacement devices (new fixtures)</t>
  </si>
  <si>
    <t xml:space="preserve">Classified Areas each additional group of 10 new replacement devices (new fixtures) </t>
  </si>
  <si>
    <r>
      <t xml:space="preserve">Classified Areas Each additional group of 10 new replacement devices (new fixtures) </t>
    </r>
    <r>
      <rPr>
        <b/>
        <sz val="11"/>
        <rFont val="Calibri"/>
        <family val="2"/>
        <scheme val="minor"/>
      </rPr>
      <t>[Non-Contractors]</t>
    </r>
  </si>
  <si>
    <r>
      <t xml:space="preserve">Classified Areas 1 – 10 new replacement devices (new fixtures)  </t>
    </r>
    <r>
      <rPr>
        <b/>
        <sz val="11"/>
        <rFont val="Calibri"/>
        <family val="2"/>
        <scheme val="minor"/>
      </rPr>
      <t>[Non-Contractors]</t>
    </r>
  </si>
  <si>
    <r>
      <t xml:space="preserve">This is a locked, fillable form and not all of the content in this document may be captured by a screen-reading device. If you require additional assistance to access this form, please contact </t>
    </r>
    <r>
      <rPr>
        <sz val="11"/>
        <color rgb="FF38813E"/>
        <rFont val="Calibri"/>
        <family val="2"/>
        <scheme val="minor"/>
      </rPr>
      <t>info@smallbusinessprogram.ca</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</si>
</sst>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quot;$&quot;* #,##0.00_);_(&quot;$&quot;* \(#,##0.00\);_(&quot;$&quot;* &quot;-&quot;??_);_(@_)"/>
    <numFmt numFmtId="165" formatCode="_(* #,##0.00_);_(* \(#,##0.00\);_(* &quot;-&quot;??_);_(@_)"/>
    <numFmt numFmtId="166" formatCode="&quot;$&quot;#,##0.00"/>
    <numFmt numFmtId="167" formatCode="&quot;$&quot;#,##0"/>
    <numFmt numFmtId="168" formatCode="_(* #,##0_);_(* \(#,##0\);_(* &quot;-&quot;??_);_(@_)"/>
    <numFmt numFmtId="169" formatCode="0.0"/>
    <numFmt numFmtId="170" formatCode="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vertAlign val="superscript"/>
      <sz val="11"/>
      <color theme="1"/>
      <name val="Calibri"/>
      <family val="2"/>
      <scheme val="minor"/>
    </font>
    <font>
      <vertAlign val="superscript"/>
      <sz val="11"/>
      <name val="Calibri"/>
      <family val="2"/>
      <scheme val="minor"/>
    </font>
    <font>
      <sz val="11"/>
      <name val="Calibri"/>
      <family val="2"/>
    </font>
    <font>
      <vertAlign val="superscript"/>
      <sz val="11"/>
      <name val="Calibri"/>
      <family val="2"/>
    </font>
    <font>
      <b/>
      <sz val="1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vertAlign val="superscript"/>
      <sz val="11"/>
      <color rgb="FF000000"/>
      <name val="Calibri"/>
      <family val="2"/>
      <scheme val="minor"/>
    </font>
    <font>
      <sz val="11.5"/>
      <color theme="1"/>
      <name val="Calibri"/>
      <family val="2"/>
    </font>
    <font>
      <sz val="8"/>
      <name val="Calibri"/>
      <family val="2"/>
      <scheme val="minor"/>
    </font>
    <font>
      <sz val="13.2"/>
      <name val="Calibri"/>
      <family val="2"/>
    </font>
    <font>
      <sz val="15"/>
      <color theme="0" tint="-0.34998626667073579"/>
      <name val="Helvetica"/>
    </font>
    <font>
      <sz val="11"/>
      <color rgb="FFFF0000"/>
      <name val="Calibri"/>
      <family val="2"/>
      <scheme val="minor"/>
    </font>
    <font>
      <b/>
      <u/>
      <sz val="11"/>
      <name val="Calibri"/>
      <family val="2"/>
      <scheme val="minor"/>
    </font>
    <font>
      <sz val="10"/>
      <name val="Verdana"/>
      <family val="2"/>
    </font>
    <font>
      <b/>
      <vertAlign val="superscript"/>
      <sz val="11"/>
      <color theme="1"/>
      <name val="Calibri"/>
      <family val="2"/>
      <scheme val="minor"/>
    </font>
    <font>
      <sz val="11"/>
      <color rgb="FF006100"/>
      <name val="Calibri"/>
      <family val="2"/>
      <scheme val="minor"/>
    </font>
    <font>
      <sz val="15"/>
      <name val="Helvetica"/>
    </font>
    <font>
      <sz val="11"/>
      <color rgb="FF38813E"/>
      <name val="Calibri"/>
      <family val="2"/>
      <scheme val="minor"/>
    </font>
    <font>
      <b/>
      <sz val="11"/>
      <color theme="0"/>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38813E"/>
        <bgColor indexed="64"/>
      </patternFill>
    </fill>
    <fill>
      <patternFill patternType="solid">
        <fgColor rgb="FF2E813E"/>
        <bgColor indexed="64"/>
      </patternFill>
    </fill>
    <fill>
      <patternFill patternType="solid">
        <fgColor rgb="FFF7F7F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339">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xf numFmtId="0" fontId="21" fillId="4" borderId="0" applyNumberFormat="0" applyBorder="0" applyAlignment="0" applyProtection="0"/>
    <xf numFmtId="0" fontId="9" fillId="0" borderId="0" applyNumberFormat="0" applyFill="0" applyBorder="0" applyAlignment="0" applyProtection="0"/>
  </cellStyleXfs>
  <cellXfs count="157">
    <xf numFmtId="0" fontId="0" fillId="0" borderId="0" xfId="0"/>
    <xf numFmtId="0" fontId="3" fillId="0" borderId="0" xfId="0" applyFont="1"/>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 xfId="1" applyFont="1" applyBorder="1" applyAlignment="1">
      <alignment vertical="center"/>
    </xf>
    <xf numFmtId="0" fontId="3" fillId="0" borderId="1" xfId="0" applyFont="1" applyBorder="1" applyAlignment="1">
      <alignment horizontal="left" vertical="center"/>
    </xf>
    <xf numFmtId="0" fontId="3" fillId="2" borderId="1" xfId="1" applyFont="1" applyFill="1" applyBorder="1" applyAlignment="1">
      <alignment vertical="center"/>
    </xf>
    <xf numFmtId="166" fontId="3" fillId="0" borderId="0" xfId="0" applyNumberFormat="1" applyFont="1" applyAlignment="1">
      <alignment horizontal="center" vertical="center"/>
    </xf>
    <xf numFmtId="166" fontId="3" fillId="0" borderId="1" xfId="0" applyNumberFormat="1" applyFont="1" applyBorder="1" applyAlignment="1">
      <alignment horizontal="left" vertical="center"/>
    </xf>
    <xf numFmtId="166" fontId="3" fillId="0" borderId="0" xfId="0" applyNumberFormat="1" applyFont="1" applyAlignment="1">
      <alignment horizontal="left" vertical="top"/>
    </xf>
    <xf numFmtId="0" fontId="3" fillId="0" borderId="0" xfId="0" applyFont="1" applyAlignment="1">
      <alignment horizontal="center" vertical="center"/>
    </xf>
    <xf numFmtId="0" fontId="3" fillId="2" borderId="1" xfId="0" applyFont="1" applyFill="1" applyBorder="1" applyAlignment="1">
      <alignment horizontal="left" vertical="center"/>
    </xf>
    <xf numFmtId="0" fontId="3" fillId="2" borderId="0" xfId="0" applyFont="1" applyFill="1"/>
    <xf numFmtId="168" fontId="0" fillId="2" borderId="0" xfId="2" applyNumberFormat="1" applyFont="1" applyFill="1"/>
    <xf numFmtId="0" fontId="0" fillId="0" borderId="1" xfId="0" applyBorder="1"/>
    <xf numFmtId="0" fontId="0" fillId="2" borderId="0" xfId="0" applyFill="1"/>
    <xf numFmtId="0" fontId="3" fillId="2" borderId="1" xfId="0" applyFont="1" applyFill="1" applyBorder="1" applyAlignment="1">
      <alignment horizontal="left" vertical="center" wrapText="1"/>
    </xf>
    <xf numFmtId="0" fontId="0" fillId="0" borderId="1" xfId="0" applyBorder="1" applyAlignment="1">
      <alignment vertical="center" wrapText="1"/>
    </xf>
    <xf numFmtId="170" fontId="3" fillId="0" borderId="0" xfId="0" applyNumberFormat="1" applyFont="1" applyAlignment="1">
      <alignment horizontal="center"/>
    </xf>
    <xf numFmtId="170" fontId="3" fillId="0" borderId="1" xfId="0" applyNumberFormat="1" applyFont="1" applyBorder="1" applyAlignment="1">
      <alignment horizontal="center" vertical="center"/>
    </xf>
    <xf numFmtId="170" fontId="3" fillId="2" borderId="1" xfId="0" applyNumberFormat="1" applyFont="1" applyFill="1" applyBorder="1" applyAlignment="1">
      <alignment horizontal="center" vertical="center"/>
    </xf>
    <xf numFmtId="0" fontId="0" fillId="2" borderId="1" xfId="1" applyFont="1" applyFill="1" applyBorder="1" applyAlignment="1">
      <alignment vertical="center" wrapText="1"/>
    </xf>
    <xf numFmtId="170"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3" xfId="0" applyFont="1" applyBorder="1" applyAlignment="1">
      <alignment horizontal="left" vertical="center"/>
    </xf>
    <xf numFmtId="0" fontId="0" fillId="2" borderId="0" xfId="0" applyFill="1" applyAlignment="1">
      <alignment wrapText="1"/>
    </xf>
    <xf numFmtId="0" fontId="13" fillId="0" borderId="1" xfId="0" applyFont="1" applyBorder="1" applyAlignment="1">
      <alignment horizontal="left" vertical="center" wrapText="1"/>
    </xf>
    <xf numFmtId="168" fontId="0" fillId="2" borderId="0" xfId="2" applyNumberFormat="1" applyFont="1" applyFill="1" applyBorder="1" applyAlignment="1">
      <alignment vertical="center" wrapText="1"/>
    </xf>
    <xf numFmtId="0" fontId="3" fillId="0" borderId="1" xfId="1" applyFont="1" applyBorder="1" applyAlignment="1">
      <alignment vertical="center" wrapText="1"/>
    </xf>
    <xf numFmtId="0" fontId="3" fillId="0" borderId="1" xfId="0" applyFont="1" applyBorder="1" applyAlignment="1">
      <alignment vertical="top" wrapText="1"/>
    </xf>
    <xf numFmtId="0" fontId="3" fillId="2" borderId="1" xfId="1" applyFont="1" applyFill="1" applyBorder="1" applyAlignment="1">
      <alignment vertical="top" wrapText="1"/>
    </xf>
    <xf numFmtId="0" fontId="3" fillId="2" borderId="1" xfId="1" applyFont="1" applyFill="1" applyBorder="1" applyAlignment="1">
      <alignment vertical="top"/>
    </xf>
    <xf numFmtId="0" fontId="3" fillId="2" borderId="1" xfId="0" applyFont="1" applyFill="1" applyBorder="1" applyAlignment="1">
      <alignment horizontal="left" vertical="top" wrapText="1"/>
    </xf>
    <xf numFmtId="0" fontId="0" fillId="2" borderId="1" xfId="1" applyFont="1" applyFill="1" applyBorder="1" applyAlignment="1">
      <alignment vertical="top" wrapText="1"/>
    </xf>
    <xf numFmtId="0" fontId="11" fillId="3" borderId="1" xfId="0" applyFont="1" applyFill="1" applyBorder="1" applyAlignment="1">
      <alignment vertical="top" wrapText="1"/>
    </xf>
    <xf numFmtId="0" fontId="0" fillId="0" borderId="0" xfId="0" applyAlignment="1">
      <alignment vertical="top"/>
    </xf>
    <xf numFmtId="0" fontId="0" fillId="2" borderId="0" xfId="0" applyFill="1" applyAlignment="1">
      <alignment horizontal="center" vertical="center" wrapText="1"/>
    </xf>
    <xf numFmtId="0" fontId="16" fillId="2" borderId="0" xfId="0" applyFont="1" applyFill="1"/>
    <xf numFmtId="0" fontId="0" fillId="0" borderId="0" xfId="0" applyAlignment="1">
      <alignment horizontal="left"/>
    </xf>
    <xf numFmtId="169" fontId="0" fillId="0" borderId="1" xfId="0" applyNumberFormat="1" applyBorder="1" applyAlignment="1">
      <alignment horizontal="left"/>
    </xf>
    <xf numFmtId="15" fontId="0" fillId="0" borderId="1" xfId="0" applyNumberFormat="1" applyBorder="1" applyAlignment="1">
      <alignment horizontal="left"/>
    </xf>
    <xf numFmtId="0" fontId="0" fillId="0" borderId="1" xfId="0" applyBorder="1" applyAlignment="1">
      <alignment horizontal="left"/>
    </xf>
    <xf numFmtId="168" fontId="17" fillId="2" borderId="0" xfId="2" applyNumberFormat="1" applyFont="1" applyFill="1" applyBorder="1" applyAlignment="1">
      <alignment vertical="center" wrapText="1"/>
    </xf>
    <xf numFmtId="0" fontId="17" fillId="2" borderId="0" xfId="0" applyFont="1" applyFill="1" applyAlignment="1">
      <alignment vertical="center"/>
    </xf>
    <xf numFmtId="0" fontId="3" fillId="0" borderId="1" xfId="0" applyFont="1" applyBorder="1" applyAlignment="1">
      <alignment vertical="center" wrapText="1"/>
    </xf>
    <xf numFmtId="0" fontId="3" fillId="2" borderId="0" xfId="0" applyFont="1" applyFill="1" applyAlignment="1">
      <alignment wrapText="1"/>
    </xf>
    <xf numFmtId="0" fontId="3" fillId="2" borderId="0" xfId="0" applyFont="1" applyFill="1" applyAlignment="1">
      <alignment horizontal="center" vertical="center" wrapText="1"/>
    </xf>
    <xf numFmtId="0" fontId="18" fillId="2" borderId="0" xfId="0" applyFont="1" applyFill="1"/>
    <xf numFmtId="43" fontId="0" fillId="2" borderId="0" xfId="0" applyNumberFormat="1" applyFill="1"/>
    <xf numFmtId="4" fontId="3" fillId="2" borderId="0" xfId="2" applyNumberFormat="1" applyFont="1" applyFill="1"/>
    <xf numFmtId="168" fontId="3" fillId="2" borderId="0" xfId="2" applyNumberFormat="1" applyFont="1" applyFill="1" applyAlignment="1">
      <alignment vertical="center"/>
    </xf>
    <xf numFmtId="0" fontId="3" fillId="2" borderId="0" xfId="0" applyFont="1" applyFill="1" applyAlignment="1">
      <alignment vertical="center"/>
    </xf>
    <xf numFmtId="0" fontId="3" fillId="0" borderId="0" xfId="0" applyFont="1" applyAlignment="1">
      <alignment vertical="center" wrapText="1"/>
    </xf>
    <xf numFmtId="0" fontId="11" fillId="3" borderId="0" xfId="0" applyFont="1" applyFill="1" applyAlignment="1">
      <alignment vertical="top" wrapText="1"/>
    </xf>
    <xf numFmtId="0" fontId="3" fillId="2" borderId="0" xfId="1" applyFont="1" applyFill="1" applyAlignment="1">
      <alignment vertical="center" wrapText="1"/>
    </xf>
    <xf numFmtId="170" fontId="3" fillId="2" borderId="0" xfId="0" applyNumberFormat="1" applyFont="1" applyFill="1" applyAlignment="1">
      <alignment vertical="center"/>
    </xf>
    <xf numFmtId="168" fontId="3" fillId="2" borderId="0" xfId="2" applyNumberFormat="1" applyFont="1" applyFill="1" applyBorder="1" applyAlignment="1">
      <alignment vertical="center" wrapText="1"/>
    </xf>
    <xf numFmtId="164" fontId="3" fillId="0" borderId="0" xfId="3" applyFont="1" applyFill="1" applyBorder="1" applyAlignment="1">
      <alignment horizontal="center" vertical="center"/>
    </xf>
    <xf numFmtId="164" fontId="17" fillId="0" borderId="0" xfId="3" applyFont="1" applyFill="1" applyBorder="1" applyAlignment="1">
      <alignment horizontal="center" vertical="center"/>
    </xf>
    <xf numFmtId="168" fontId="0" fillId="0" borderId="0" xfId="2" applyNumberFormat="1" applyFont="1" applyFill="1" applyBorder="1" applyAlignment="1">
      <alignment vertical="center" wrapText="1"/>
    </xf>
    <xf numFmtId="168" fontId="3" fillId="0" borderId="0" xfId="2" applyNumberFormat="1" applyFont="1" applyFill="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2" fillId="2" borderId="0" xfId="0" applyFont="1" applyFill="1" applyAlignment="1">
      <alignment wrapText="1"/>
    </xf>
    <xf numFmtId="0" fontId="21" fillId="4" borderId="3" xfId="337" applyBorder="1" applyAlignment="1">
      <alignment horizontal="left" vertical="center" wrapText="1"/>
    </xf>
    <xf numFmtId="0" fontId="21" fillId="4" borderId="3" xfId="337" applyBorder="1" applyAlignment="1">
      <alignment horizontal="left"/>
    </xf>
    <xf numFmtId="0" fontId="21" fillId="0" borderId="0" xfId="337" applyFill="1" applyBorder="1" applyAlignment="1">
      <alignment horizontal="left" vertical="center"/>
    </xf>
    <xf numFmtId="0" fontId="0" fillId="0" borderId="0" xfId="0" applyAlignment="1">
      <alignment horizontal="left" vertical="top"/>
    </xf>
    <xf numFmtId="0" fontId="0" fillId="0" borderId="7" xfId="0" applyBorder="1" applyAlignment="1">
      <alignment horizontal="left"/>
    </xf>
    <xf numFmtId="0" fontId="3" fillId="0" borderId="3" xfId="0" applyFont="1" applyBorder="1" applyAlignment="1">
      <alignment horizontal="left" vertical="center" wrapText="1"/>
    </xf>
    <xf numFmtId="0" fontId="0" fillId="0" borderId="0" xfId="0" applyAlignment="1">
      <alignment horizontal="left" vertical="center"/>
    </xf>
    <xf numFmtId="0" fontId="21" fillId="4" borderId="1" xfId="337" applyBorder="1" applyAlignment="1">
      <alignment horizontal="left" vertical="center" wrapText="1"/>
    </xf>
    <xf numFmtId="0" fontId="21" fillId="4" borderId="1" xfId="337" applyBorder="1" applyAlignment="1">
      <alignment horizontal="left"/>
    </xf>
    <xf numFmtId="0" fontId="21" fillId="4" borderId="1" xfId="337"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top"/>
    </xf>
    <xf numFmtId="0" fontId="21" fillId="4" borderId="1" xfId="337" applyBorder="1" applyAlignment="1">
      <alignment horizontal="left" vertical="top"/>
    </xf>
    <xf numFmtId="0" fontId="0" fillId="0" borderId="1" xfId="0" applyBorder="1"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top" wrapText="1"/>
    </xf>
    <xf numFmtId="0" fontId="22" fillId="2" borderId="0" xfId="0" applyFont="1" applyFill="1"/>
    <xf numFmtId="0" fontId="3" fillId="2" borderId="0" xfId="0" applyFont="1" applyFill="1" applyAlignment="1">
      <alignment vertical="center" wrapText="1"/>
    </xf>
    <xf numFmtId="0" fontId="11" fillId="0" borderId="1" xfId="0" applyFont="1" applyBorder="1" applyAlignment="1">
      <alignment vertical="center" wrapText="1"/>
    </xf>
    <xf numFmtId="0" fontId="0" fillId="0" borderId="3" xfId="0" applyBorder="1" applyAlignment="1">
      <alignment vertical="center"/>
    </xf>
    <xf numFmtId="0" fontId="0" fillId="0" borderId="2" xfId="0" applyBorder="1" applyAlignment="1">
      <alignment vertical="center"/>
    </xf>
    <xf numFmtId="0" fontId="0" fillId="0" borderId="3" xfId="0" applyBorder="1" applyAlignment="1">
      <alignment vertical="center" wrapText="1"/>
    </xf>
    <xf numFmtId="0" fontId="3" fillId="0" borderId="2" xfId="0" applyFont="1" applyBorder="1" applyAlignment="1">
      <alignment horizontal="left" vertical="center"/>
    </xf>
    <xf numFmtId="170" fontId="3" fillId="0" borderId="2" xfId="0" applyNumberFormat="1" applyFont="1" applyBorder="1" applyAlignment="1">
      <alignment horizontal="center" vertical="center"/>
    </xf>
    <xf numFmtId="0" fontId="0" fillId="2" borderId="2" xfId="1" applyFont="1" applyFill="1" applyBorder="1" applyAlignment="1">
      <alignment vertical="center" wrapText="1"/>
    </xf>
    <xf numFmtId="168" fontId="0" fillId="2" borderId="0" xfId="2" applyNumberFormat="1" applyFont="1" applyFill="1" applyBorder="1" applyAlignment="1">
      <alignment horizontal="left" vertical="center" wrapText="1"/>
    </xf>
    <xf numFmtId="0" fontId="0" fillId="2" borderId="0" xfId="0" applyFill="1" applyAlignment="1">
      <alignment horizontal="left" vertical="center"/>
    </xf>
    <xf numFmtId="0" fontId="8" fillId="0" borderId="0" xfId="0" applyFont="1" applyFill="1"/>
    <xf numFmtId="0" fontId="3" fillId="0" borderId="0" xfId="0" applyFont="1" applyFill="1"/>
    <xf numFmtId="0" fontId="24" fillId="5" borderId="4" xfId="337" applyFont="1" applyFill="1" applyBorder="1" applyAlignment="1">
      <alignment vertical="center" wrapText="1"/>
    </xf>
    <xf numFmtId="0" fontId="24" fillId="5" borderId="6" xfId="337" applyFont="1" applyFill="1" applyBorder="1" applyAlignment="1">
      <alignment vertical="center" wrapText="1"/>
    </xf>
    <xf numFmtId="0" fontId="24" fillId="5" borderId="5" xfId="337" applyFont="1" applyFill="1" applyBorder="1" applyAlignment="1">
      <alignment vertical="center" wrapText="1"/>
    </xf>
    <xf numFmtId="0" fontId="24" fillId="5" borderId="1" xfId="0" applyFont="1" applyFill="1" applyBorder="1" applyAlignment="1">
      <alignment horizontal="left" vertical="center"/>
    </xf>
    <xf numFmtId="0" fontId="24" fillId="5" borderId="1" xfId="0" applyFont="1" applyFill="1" applyBorder="1" applyAlignment="1">
      <alignment horizontal="left" vertical="center" wrapText="1"/>
    </xf>
    <xf numFmtId="169" fontId="24" fillId="5" borderId="1" xfId="0" applyNumberFormat="1" applyFont="1" applyFill="1" applyBorder="1" applyAlignment="1">
      <alignment horizontal="left" vertical="center"/>
    </xf>
    <xf numFmtId="0" fontId="24" fillId="5" borderId="6" xfId="0" applyFont="1" applyFill="1" applyBorder="1" applyAlignment="1">
      <alignment wrapText="1"/>
    </xf>
    <xf numFmtId="0" fontId="24" fillId="5" borderId="5" xfId="0" applyFont="1" applyFill="1" applyBorder="1" applyAlignment="1">
      <alignment wrapText="1"/>
    </xf>
    <xf numFmtId="0" fontId="24" fillId="6" borderId="8" xfId="0" applyFont="1" applyFill="1" applyBorder="1" applyAlignment="1">
      <alignment vertical="center" wrapText="1"/>
    </xf>
    <xf numFmtId="0" fontId="24" fillId="6" borderId="2" xfId="0" applyFont="1" applyFill="1" applyBorder="1" applyAlignment="1">
      <alignment vertical="center" wrapText="1"/>
    </xf>
    <xf numFmtId="0" fontId="24" fillId="6" borderId="2"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left" vertical="center"/>
    </xf>
    <xf numFmtId="168" fontId="8" fillId="7" borderId="1" xfId="2" applyNumberFormat="1" applyFont="1" applyFill="1" applyBorder="1" applyAlignment="1">
      <alignment horizontal="left" vertical="center" wrapText="1"/>
    </xf>
    <xf numFmtId="0" fontId="8" fillId="7" borderId="1" xfId="0" applyFont="1" applyFill="1" applyBorder="1" applyAlignment="1">
      <alignment vertical="center"/>
    </xf>
    <xf numFmtId="0" fontId="24" fillId="5" borderId="1" xfId="0" applyFont="1" applyFill="1" applyBorder="1" applyAlignment="1">
      <alignment horizontal="left"/>
    </xf>
    <xf numFmtId="0" fontId="24" fillId="5" borderId="1" xfId="0" applyFont="1" applyFill="1" applyBorder="1"/>
    <xf numFmtId="0" fontId="0" fillId="2" borderId="0" xfId="0" applyFill="1" applyAlignment="1">
      <alignment vertical="center"/>
    </xf>
    <xf numFmtId="168" fontId="2" fillId="2" borderId="0" xfId="2" applyNumberFormat="1" applyFont="1" applyFill="1" applyBorder="1" applyAlignment="1">
      <alignment vertical="center" wrapText="1"/>
    </xf>
    <xf numFmtId="0" fontId="3" fillId="0" borderId="0" xfId="0" applyFont="1" applyAlignment="1">
      <alignment vertical="center"/>
    </xf>
    <xf numFmtId="0" fontId="0" fillId="0" borderId="0" xfId="0" applyAlignment="1">
      <alignment vertical="center"/>
    </xf>
    <xf numFmtId="0" fontId="24" fillId="0" borderId="0" xfId="0" applyFont="1" applyFill="1" applyBorder="1" applyAlignment="1">
      <alignment wrapText="1"/>
    </xf>
    <xf numFmtId="0" fontId="0" fillId="0" borderId="0" xfId="0" applyFill="1" applyBorder="1" applyAlignment="1">
      <alignment vertical="center"/>
    </xf>
    <xf numFmtId="168" fontId="8" fillId="7" borderId="4" xfId="2" applyNumberFormat="1" applyFont="1" applyFill="1" applyBorder="1" applyAlignment="1">
      <alignment horizontal="left" vertical="center" wrapText="1"/>
    </xf>
    <xf numFmtId="164" fontId="3" fillId="0" borderId="0" xfId="3" applyFont="1" applyFill="1" applyBorder="1" applyAlignment="1">
      <alignment vertical="center"/>
    </xf>
    <xf numFmtId="0" fontId="8" fillId="0" borderId="0" xfId="0" applyFont="1" applyFill="1" applyBorder="1" applyAlignment="1">
      <alignment horizontal="left" vertical="center" wrapText="1"/>
    </xf>
    <xf numFmtId="168" fontId="8" fillId="0" borderId="0" xfId="2" applyNumberFormat="1" applyFont="1" applyFill="1" applyBorder="1" applyAlignment="1">
      <alignment horizontal="left" vertical="center" wrapText="1"/>
    </xf>
    <xf numFmtId="0" fontId="2" fillId="7" borderId="1"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left" vertical="center"/>
      <protection locked="0"/>
    </xf>
    <xf numFmtId="168" fontId="8" fillId="7" borderId="1" xfId="2" applyNumberFormat="1" applyFont="1" applyFill="1" applyBorder="1" applyAlignment="1" applyProtection="1">
      <alignment horizontal="left" vertical="center" wrapText="1"/>
      <protection locked="0"/>
    </xf>
    <xf numFmtId="0" fontId="3" fillId="2"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2" borderId="1" xfId="1" applyFont="1" applyFill="1" applyBorder="1" applyAlignment="1">
      <alignment horizontal="left" vertical="center"/>
    </xf>
    <xf numFmtId="0" fontId="6"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3" fillId="2" borderId="1" xfId="0" applyFont="1" applyFill="1" applyBorder="1" applyAlignment="1">
      <alignment horizontal="right" vertical="center"/>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3" fillId="2" borderId="1" xfId="0" applyFont="1" applyFill="1" applyBorder="1" applyAlignment="1">
      <alignment horizontal="right" vertical="center" wrapText="1"/>
    </xf>
    <xf numFmtId="168" fontId="3" fillId="2" borderId="1" xfId="2" applyNumberFormat="1" applyFont="1" applyFill="1" applyBorder="1" applyAlignment="1">
      <alignment horizontal="right" vertical="center" wrapText="1"/>
    </xf>
    <xf numFmtId="170" fontId="3" fillId="0" borderId="1" xfId="0" applyNumberFormat="1" applyFont="1" applyBorder="1" applyAlignment="1">
      <alignment horizontal="right" vertical="center"/>
    </xf>
    <xf numFmtId="3" fontId="3" fillId="2" borderId="1" xfId="2" applyNumberFormat="1" applyFont="1" applyFill="1" applyBorder="1" applyAlignment="1">
      <alignment horizontal="right" vertical="center"/>
    </xf>
    <xf numFmtId="3" fontId="3" fillId="0" borderId="1" xfId="2" applyNumberFormat="1" applyFont="1" applyFill="1" applyBorder="1" applyAlignment="1">
      <alignment horizontal="right" vertical="center"/>
    </xf>
    <xf numFmtId="3" fontId="3" fillId="2" borderId="1" xfId="2" applyNumberFormat="1" applyFont="1" applyFill="1" applyBorder="1" applyAlignment="1">
      <alignment horizontal="right" vertical="center" wrapText="1"/>
    </xf>
    <xf numFmtId="3" fontId="3" fillId="0" borderId="1" xfId="2" applyNumberFormat="1" applyFont="1" applyFill="1" applyBorder="1" applyAlignment="1">
      <alignment horizontal="right" vertical="center" wrapText="1"/>
    </xf>
    <xf numFmtId="170" fontId="3" fillId="2" borderId="1" xfId="0" applyNumberFormat="1" applyFont="1" applyFill="1" applyBorder="1" applyAlignment="1">
      <alignment horizontal="right" vertical="center"/>
    </xf>
    <xf numFmtId="0" fontId="0" fillId="2" borderId="4" xfId="0" applyFill="1" applyBorder="1" applyAlignment="1">
      <alignment horizontal="right" vertical="center"/>
    </xf>
    <xf numFmtId="170" fontId="3" fillId="2" borderId="0" xfId="0" applyNumberFormat="1" applyFont="1" applyFill="1" applyAlignment="1">
      <alignment horizontal="right" vertical="center"/>
    </xf>
    <xf numFmtId="168" fontId="3" fillId="2" borderId="0" xfId="2" applyNumberFormat="1" applyFont="1" applyFill="1" applyBorder="1" applyAlignment="1">
      <alignment horizontal="right" vertical="center" wrapText="1"/>
    </xf>
    <xf numFmtId="164" fontId="3" fillId="0" borderId="0" xfId="3" applyFont="1" applyFill="1" applyBorder="1" applyAlignment="1">
      <alignment horizontal="right" vertical="center"/>
    </xf>
    <xf numFmtId="164" fontId="17" fillId="0" borderId="0" xfId="3" applyFont="1" applyFill="1" applyBorder="1" applyAlignment="1">
      <alignment horizontal="right" vertical="center"/>
    </xf>
    <xf numFmtId="0" fontId="3" fillId="2" borderId="0" xfId="0" applyFont="1" applyFill="1" applyAlignment="1">
      <alignment horizontal="right" vertical="center"/>
    </xf>
    <xf numFmtId="168" fontId="3" fillId="2" borderId="0" xfId="2" applyNumberFormat="1" applyFont="1" applyFill="1" applyAlignment="1">
      <alignment horizontal="right" vertical="center"/>
    </xf>
    <xf numFmtId="4" fontId="3" fillId="2" borderId="0" xfId="2" applyNumberFormat="1" applyFont="1" applyFill="1" applyAlignment="1">
      <alignment horizontal="right"/>
    </xf>
    <xf numFmtId="168" fontId="0" fillId="2" borderId="0" xfId="2" applyNumberFormat="1" applyFont="1" applyFill="1" applyAlignment="1">
      <alignment horizontal="right"/>
    </xf>
    <xf numFmtId="167" fontId="3" fillId="2" borderId="1" xfId="0" applyNumberFormat="1" applyFont="1" applyFill="1" applyBorder="1" applyAlignment="1">
      <alignment vertical="center"/>
    </xf>
    <xf numFmtId="167" fontId="3" fillId="2" borderId="1" xfId="0" applyNumberFormat="1" applyFont="1" applyFill="1" applyBorder="1" applyAlignment="1">
      <alignment horizontal="right" vertical="center"/>
    </xf>
    <xf numFmtId="0" fontId="0" fillId="2" borderId="9" xfId="0" applyFill="1" applyBorder="1" applyAlignment="1">
      <alignment horizontal="right" vertical="center"/>
    </xf>
    <xf numFmtId="168" fontId="3" fillId="2" borderId="3" xfId="2" applyNumberFormat="1" applyFont="1" applyFill="1" applyBorder="1" applyAlignment="1">
      <alignment horizontal="right" vertical="center" wrapText="1"/>
    </xf>
    <xf numFmtId="0" fontId="24" fillId="5" borderId="4" xfId="0" applyFont="1" applyFill="1" applyBorder="1" applyAlignment="1"/>
    <xf numFmtId="0" fontId="0" fillId="0" borderId="0" xfId="338" applyFont="1" applyAlignment="1" applyProtection="1">
      <alignment horizontal="left"/>
    </xf>
    <xf numFmtId="0" fontId="24" fillId="6" borderId="7" xfId="0" applyFont="1" applyFill="1" applyBorder="1" applyAlignment="1">
      <alignment horizontal="center" vertical="center" wrapText="1"/>
    </xf>
  </cellXfs>
  <cellStyles count="339">
    <cellStyle name="Comma" xfId="2" builtinId="3"/>
    <cellStyle name="Currency" xfId="3"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Good" xfId="337" builtinId="26"/>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8" builtinId="8"/>
    <cellStyle name="Normal" xfId="0" builtinId="0"/>
    <cellStyle name="Normal 18" xfId="1"/>
    <cellStyle name="Normal 3" xfId="336"/>
  </cellStyles>
  <dxfs count="0"/>
  <tableStyles count="0" defaultTableStyle="TableStyleMedium9" defaultPivotStyle="PivotStyleLight16"/>
  <colors>
    <mruColors>
      <color rgb="FF38813E"/>
      <color rgb="FFF7F7F5"/>
      <color rgb="FFA2E00A"/>
      <color rgb="FF2E813E"/>
      <color rgb="FF303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158750</xdr:rowOff>
    </xdr:from>
    <xdr:to>
      <xdr:col>0</xdr:col>
      <xdr:colOff>1794934</xdr:colOff>
      <xdr:row>0</xdr:row>
      <xdr:rowOff>930275</xdr:rowOff>
    </xdr:to>
    <xdr:pic>
      <xdr:nvPicPr>
        <xdr:cNvPr id="7" name="Picture 6">
          <a:extLst>
            <a:ext uri="{FF2B5EF4-FFF2-40B4-BE49-F238E27FC236}">
              <a16:creationId xmlns:a16="http://schemas.microsoft.com/office/drawing/2014/main" id="{00000000-0008-0000-0000-000007000000}"/>
            </a:ext>
            <a:ext uri="{C183D7F6-B498-43B3-948B-1728B52AA6E4}">
              <adec:decorative xmlns=""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158750"/>
          <a:ext cx="165735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131089</xdr:colOff>
      <xdr:row>0</xdr:row>
      <xdr:rowOff>127360</xdr:rowOff>
    </xdr:from>
    <xdr:to>
      <xdr:col>1</xdr:col>
      <xdr:colOff>903174</xdr:colOff>
      <xdr:row>0</xdr:row>
      <xdr:rowOff>898885</xdr:rowOff>
    </xdr:to>
    <xdr:pic>
      <xdr:nvPicPr>
        <xdr:cNvPr id="2" name="Picture 1">
          <a:extLst>
            <a:ext uri="{FF2B5EF4-FFF2-40B4-BE49-F238E27FC236}">
              <a16:creationId xmlns:a16="http://schemas.microsoft.com/office/drawing/2014/main" id="{00000000-0008-0000-0100-000002000000}"/>
            </a:ext>
            <a:ext uri="{C183D7F6-B498-43B3-948B-1728B52AA6E4}">
              <adec:decorative xmlns=""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089" y="127360"/>
          <a:ext cx="165735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131089</xdr:colOff>
      <xdr:row>0</xdr:row>
      <xdr:rowOff>127360</xdr:rowOff>
    </xdr:from>
    <xdr:to>
      <xdr:col>1</xdr:col>
      <xdr:colOff>1429851</xdr:colOff>
      <xdr:row>0</xdr:row>
      <xdr:rowOff>898885</xdr:rowOff>
    </xdr:to>
    <xdr:pic>
      <xdr:nvPicPr>
        <xdr:cNvPr id="2" name="Picture 1">
          <a:extLst>
            <a:ext uri="{FF2B5EF4-FFF2-40B4-BE49-F238E27FC236}">
              <a16:creationId xmlns:a16="http://schemas.microsoft.com/office/drawing/2014/main" id="{3362AA7C-77B8-4344-9CF1-8AC4A441EBE3}"/>
            </a:ext>
            <a:ext uri="{C183D7F6-B498-43B3-948B-1728B52AA6E4}">
              <adec:decorative xmlns=""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089" y="127360"/>
          <a:ext cx="1657350"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smallbusinessprogram.ca?subject=Request%20for%20accessible%20docu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defaultRowHeight="15" x14ac:dyDescent="0.25"/>
  <cols>
    <col min="1" max="1" width="196.28515625" customWidth="1"/>
  </cols>
  <sheetData>
    <row r="1" spans="1:1" x14ac:dyDescent="0.25">
      <c r="A1" s="155" t="s">
        <v>441</v>
      </c>
    </row>
  </sheetData>
  <sheetProtection algorithmName="SHA-512" hashValue="RqG597HgeqbgmjFK0PVLcdUEZ19mOMYSiXMGvWphxwJXVP+/2jF9iSAvWovC4fO08EeQTuWmdIRy4vGAlrsAKw==" saltValue="CEXEOPm8NtjtgjDKZ/hLqQ==" spinCount="100000" sheet="1" objects="1" scenarios="1"/>
  <hyperlinks>
    <hyperlink ref="A1" r:id="rId1" tooltip="click to email info@smallbusinessprogram.ca"/>
  </hyperlinks>
  <pageMargins left="0.7" right="0.7" top="0.75" bottom="0.75" header="0.3" footer="0.3"/>
  <pageSetup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17"/>
  <sheetViews>
    <sheetView showGridLines="0" zoomScaleNormal="100" zoomScaleSheetLayoutView="70" workbookViewId="0">
      <selection activeCell="A3" sqref="A3"/>
    </sheetView>
  </sheetViews>
  <sheetFormatPr defaultColWidth="8.85546875" defaultRowHeight="15" customHeight="1" x14ac:dyDescent="0.25"/>
  <cols>
    <col min="1" max="1" width="77.42578125" customWidth="1"/>
    <col min="2" max="2" width="25" customWidth="1"/>
    <col min="3" max="3" width="87.7109375" customWidth="1"/>
    <col min="4" max="4" width="29.140625" style="62" bestFit="1" customWidth="1"/>
    <col min="5" max="5" width="90.28515625" style="35" customWidth="1"/>
    <col min="6" max="6" width="83.7109375" customWidth="1"/>
    <col min="7" max="7" width="31.140625" customWidth="1"/>
    <col min="8" max="8" width="19.140625" customWidth="1"/>
  </cols>
  <sheetData>
    <row r="1" spans="1:63" ht="87" customHeight="1" x14ac:dyDescent="0.25">
      <c r="A1" s="25"/>
      <c r="B1" s="25"/>
    </row>
    <row r="2" spans="1:63" ht="18.75" customHeight="1" x14ac:dyDescent="0.25">
      <c r="A2" s="80" t="s">
        <v>428</v>
      </c>
    </row>
    <row r="4" spans="1:63" s="91" customFormat="1" x14ac:dyDescent="0.25">
      <c r="A4" s="96" t="s">
        <v>118</v>
      </c>
      <c r="B4" s="97" t="s">
        <v>294</v>
      </c>
      <c r="C4" s="96" t="s">
        <v>197</v>
      </c>
      <c r="D4" s="98" t="s">
        <v>125</v>
      </c>
      <c r="E4" s="96" t="s">
        <v>196</v>
      </c>
      <c r="F4" s="96" t="s">
        <v>198</v>
      </c>
    </row>
    <row r="5" spans="1:63" ht="15" customHeight="1" x14ac:dyDescent="0.25">
      <c r="A5" s="82" t="s">
        <v>185</v>
      </c>
      <c r="B5" s="14" t="s">
        <v>295</v>
      </c>
      <c r="C5" s="17" t="s">
        <v>189</v>
      </c>
      <c r="D5" s="22">
        <v>0.14499999999999999</v>
      </c>
      <c r="E5" s="34" t="s">
        <v>210</v>
      </c>
      <c r="F5" s="21" t="s">
        <v>186</v>
      </c>
      <c r="G5" s="1"/>
      <c r="H5" s="18"/>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1:63" ht="15" customHeight="1" x14ac:dyDescent="0.25">
      <c r="A6" s="82" t="s">
        <v>185</v>
      </c>
      <c r="B6" s="14" t="s">
        <v>295</v>
      </c>
      <c r="C6" s="17" t="s">
        <v>188</v>
      </c>
      <c r="D6" s="22">
        <v>0.113</v>
      </c>
      <c r="E6" s="34" t="s">
        <v>210</v>
      </c>
      <c r="F6" s="21" t="s">
        <v>186</v>
      </c>
      <c r="G6" s="1"/>
      <c r="H6" s="18"/>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spans="1:63" ht="15" customHeight="1" x14ac:dyDescent="0.25">
      <c r="A7" s="82" t="s">
        <v>185</v>
      </c>
      <c r="B7" s="14" t="s">
        <v>295</v>
      </c>
      <c r="C7" s="5" t="s">
        <v>192</v>
      </c>
      <c r="D7" s="19">
        <v>0.121</v>
      </c>
      <c r="E7" s="34" t="s">
        <v>210</v>
      </c>
      <c r="F7" s="21" t="s">
        <v>186</v>
      </c>
      <c r="G7" s="1"/>
      <c r="H7" s="18"/>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ht="15" customHeight="1" x14ac:dyDescent="0.25">
      <c r="A8" s="82" t="s">
        <v>185</v>
      </c>
      <c r="B8" s="14" t="s">
        <v>295</v>
      </c>
      <c r="C8" s="5" t="s">
        <v>193</v>
      </c>
      <c r="D8" s="19">
        <v>0.14000000000000001</v>
      </c>
      <c r="E8" s="34" t="s">
        <v>210</v>
      </c>
      <c r="F8" s="21" t="s">
        <v>186</v>
      </c>
      <c r="G8" s="1"/>
      <c r="H8" s="1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row>
    <row r="9" spans="1:63" ht="15" customHeight="1" x14ac:dyDescent="0.25">
      <c r="A9" s="82" t="s">
        <v>185</v>
      </c>
      <c r="B9" s="14" t="s">
        <v>295</v>
      </c>
      <c r="C9" s="5" t="s">
        <v>390</v>
      </c>
      <c r="D9" s="19">
        <v>0.1</v>
      </c>
      <c r="E9" s="34" t="s">
        <v>210</v>
      </c>
      <c r="F9" s="21" t="s">
        <v>186</v>
      </c>
      <c r="G9" s="1"/>
      <c r="H9" s="18"/>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row>
    <row r="10" spans="1:63" ht="15" customHeight="1" x14ac:dyDescent="0.25">
      <c r="A10" s="82" t="s">
        <v>185</v>
      </c>
      <c r="B10" s="14" t="s">
        <v>295</v>
      </c>
      <c r="C10" s="5" t="s">
        <v>391</v>
      </c>
      <c r="D10" s="19">
        <v>5.1999999999999998E-2</v>
      </c>
      <c r="E10" s="34" t="s">
        <v>210</v>
      </c>
      <c r="F10" s="21" t="s">
        <v>186</v>
      </c>
      <c r="G10" s="1"/>
      <c r="H10" s="18"/>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ht="15" customHeight="1" x14ac:dyDescent="0.25">
      <c r="A11" s="82" t="s">
        <v>185</v>
      </c>
      <c r="B11" s="14" t="s">
        <v>295</v>
      </c>
      <c r="C11" s="5" t="s">
        <v>194</v>
      </c>
      <c r="D11" s="19">
        <v>0.23799999999999999</v>
      </c>
      <c r="E11" s="34" t="s">
        <v>210</v>
      </c>
      <c r="F11" s="21" t="s">
        <v>187</v>
      </c>
      <c r="G11" s="7"/>
      <c r="H11" s="18"/>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1:63" ht="15" customHeight="1" x14ac:dyDescent="0.25">
      <c r="A12" s="82" t="s">
        <v>185</v>
      </c>
      <c r="B12" s="14" t="s">
        <v>295</v>
      </c>
      <c r="C12" s="5" t="s">
        <v>195</v>
      </c>
      <c r="D12" s="61">
        <v>0.246</v>
      </c>
      <c r="E12" s="34" t="s">
        <v>210</v>
      </c>
      <c r="F12" s="21" t="s">
        <v>187</v>
      </c>
      <c r="G12" s="7"/>
      <c r="H12" s="18"/>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row>
    <row r="13" spans="1:63" ht="15" customHeight="1" x14ac:dyDescent="0.25">
      <c r="A13" s="82" t="s">
        <v>185</v>
      </c>
      <c r="B13" s="14" t="s">
        <v>295</v>
      </c>
      <c r="C13" s="5" t="s">
        <v>392</v>
      </c>
      <c r="D13" s="19">
        <v>0.16</v>
      </c>
      <c r="E13" s="34" t="s">
        <v>210</v>
      </c>
      <c r="F13" s="21" t="s">
        <v>187</v>
      </c>
      <c r="G13" s="7"/>
      <c r="H13" s="18"/>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row>
    <row r="14" spans="1:63" ht="15" customHeight="1" x14ac:dyDescent="0.25">
      <c r="A14" s="82" t="s">
        <v>185</v>
      </c>
      <c r="B14" s="14" t="s">
        <v>295</v>
      </c>
      <c r="C14" s="5" t="s">
        <v>393</v>
      </c>
      <c r="D14" s="19">
        <v>0.104</v>
      </c>
      <c r="E14" s="34" t="s">
        <v>210</v>
      </c>
      <c r="F14" s="21" t="s">
        <v>187</v>
      </c>
      <c r="G14" s="1"/>
      <c r="H14" s="18"/>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row>
    <row r="15" spans="1:63" ht="15" customHeight="1" x14ac:dyDescent="0.25">
      <c r="A15" s="14" t="s">
        <v>120</v>
      </c>
      <c r="B15" s="14" t="s">
        <v>295</v>
      </c>
      <c r="C15" s="8" t="s">
        <v>5</v>
      </c>
      <c r="D15" s="19">
        <v>2.5000000000000001E-2</v>
      </c>
      <c r="E15" s="32" t="s">
        <v>175</v>
      </c>
      <c r="F15" s="4" t="s">
        <v>117</v>
      </c>
      <c r="G15" s="12"/>
      <c r="H15" s="18"/>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ht="15" customHeight="1" x14ac:dyDescent="0.25">
      <c r="A16" s="14" t="s">
        <v>120</v>
      </c>
      <c r="B16" s="14" t="s">
        <v>295</v>
      </c>
      <c r="C16" s="8" t="s">
        <v>25</v>
      </c>
      <c r="D16" s="19">
        <v>0.04</v>
      </c>
      <c r="E16" s="32" t="s">
        <v>175</v>
      </c>
      <c r="F16" s="4" t="s">
        <v>117</v>
      </c>
      <c r="G16" s="1"/>
      <c r="H16" s="1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3" ht="15" customHeight="1" x14ac:dyDescent="0.25">
      <c r="A17" s="14" t="s">
        <v>120</v>
      </c>
      <c r="B17" s="14" t="s">
        <v>295</v>
      </c>
      <c r="C17" s="8" t="s">
        <v>49</v>
      </c>
      <c r="D17" s="19">
        <v>7.0000000000000001E-3</v>
      </c>
      <c r="E17" s="32" t="s">
        <v>175</v>
      </c>
      <c r="F17" s="4" t="s">
        <v>117</v>
      </c>
      <c r="G17" s="7"/>
      <c r="H17" s="1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row>
    <row r="18" spans="1:63" ht="15" customHeight="1" x14ac:dyDescent="0.25">
      <c r="A18" s="14" t="s">
        <v>120</v>
      </c>
      <c r="B18" s="14" t="s">
        <v>295</v>
      </c>
      <c r="C18" s="8" t="s">
        <v>50</v>
      </c>
      <c r="D18" s="19">
        <v>8.9999999999999993E-3</v>
      </c>
      <c r="E18" s="32" t="s">
        <v>175</v>
      </c>
      <c r="F18" s="4" t="s">
        <v>117</v>
      </c>
      <c r="G18" s="7"/>
      <c r="H18" s="18"/>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row>
    <row r="19" spans="1:63" ht="15" customHeight="1" x14ac:dyDescent="0.25">
      <c r="A19" s="14" t="s">
        <v>120</v>
      </c>
      <c r="B19" s="14" t="s">
        <v>295</v>
      </c>
      <c r="C19" s="8" t="s">
        <v>25</v>
      </c>
      <c r="D19" s="19">
        <v>0.04</v>
      </c>
      <c r="E19" s="32" t="s">
        <v>175</v>
      </c>
      <c r="F19" s="4" t="s">
        <v>8</v>
      </c>
      <c r="G19" s="7"/>
      <c r="H19" s="18"/>
    </row>
    <row r="20" spans="1:63" ht="15" customHeight="1" x14ac:dyDescent="0.25">
      <c r="A20" s="14" t="s">
        <v>120</v>
      </c>
      <c r="B20" s="14" t="s">
        <v>295</v>
      </c>
      <c r="C20" s="8" t="s">
        <v>48</v>
      </c>
      <c r="D20" s="19">
        <v>0.06</v>
      </c>
      <c r="E20" s="32" t="s">
        <v>175</v>
      </c>
      <c r="F20" s="4" t="s">
        <v>8</v>
      </c>
      <c r="G20" s="1"/>
      <c r="H20" s="18"/>
    </row>
    <row r="21" spans="1:63" ht="15" customHeight="1" x14ac:dyDescent="0.25">
      <c r="A21" s="14" t="s">
        <v>120</v>
      </c>
      <c r="B21" s="14" t="s">
        <v>295</v>
      </c>
      <c r="C21" s="8" t="s">
        <v>51</v>
      </c>
      <c r="D21" s="19">
        <v>8.9999999999999993E-3</v>
      </c>
      <c r="E21" s="32" t="s">
        <v>175</v>
      </c>
      <c r="F21" s="4" t="s">
        <v>8</v>
      </c>
      <c r="G21" s="1"/>
      <c r="H21" s="18"/>
    </row>
    <row r="22" spans="1:63" ht="15" customHeight="1" x14ac:dyDescent="0.25">
      <c r="A22" s="14" t="s">
        <v>120</v>
      </c>
      <c r="B22" s="14" t="s">
        <v>295</v>
      </c>
      <c r="C22" s="8" t="s">
        <v>52</v>
      </c>
      <c r="D22" s="19">
        <v>1.4E-2</v>
      </c>
      <c r="E22" s="32" t="s">
        <v>175</v>
      </c>
      <c r="F22" s="4" t="s">
        <v>8</v>
      </c>
      <c r="G22" s="1"/>
      <c r="H22" s="18"/>
    </row>
    <row r="23" spans="1:63" ht="15" customHeight="1" x14ac:dyDescent="0.25">
      <c r="A23" s="14" t="s">
        <v>120</v>
      </c>
      <c r="B23" s="14" t="s">
        <v>295</v>
      </c>
      <c r="C23" s="17" t="s">
        <v>134</v>
      </c>
      <c r="D23" s="19">
        <v>0.04</v>
      </c>
      <c r="E23" s="33" t="s">
        <v>138</v>
      </c>
      <c r="F23" s="21" t="s">
        <v>116</v>
      </c>
      <c r="G23" s="1"/>
      <c r="H23" s="18"/>
    </row>
    <row r="24" spans="1:63" ht="15" customHeight="1" x14ac:dyDescent="0.25">
      <c r="A24" s="14" t="s">
        <v>120</v>
      </c>
      <c r="B24" s="14" t="s">
        <v>295</v>
      </c>
      <c r="C24" s="17" t="s">
        <v>135</v>
      </c>
      <c r="D24" s="19">
        <v>2.5000000000000001E-2</v>
      </c>
      <c r="E24" s="33" t="s">
        <v>138</v>
      </c>
      <c r="F24" s="21" t="s">
        <v>139</v>
      </c>
      <c r="G24" s="1"/>
      <c r="H24" s="18"/>
    </row>
    <row r="25" spans="1:63" ht="15" customHeight="1" x14ac:dyDescent="0.25">
      <c r="A25" s="14" t="s">
        <v>120</v>
      </c>
      <c r="B25" s="14" t="s">
        <v>295</v>
      </c>
      <c r="C25" s="17" t="s">
        <v>136</v>
      </c>
      <c r="D25" s="19">
        <v>1.4999999999999999E-2</v>
      </c>
      <c r="E25" s="33" t="s">
        <v>138</v>
      </c>
      <c r="F25" s="21" t="s">
        <v>139</v>
      </c>
      <c r="G25" s="1"/>
      <c r="H25" s="18"/>
    </row>
    <row r="26" spans="1:63" ht="15" customHeight="1" x14ac:dyDescent="0.25">
      <c r="A26" s="14" t="s">
        <v>120</v>
      </c>
      <c r="B26" s="14" t="s">
        <v>295</v>
      </c>
      <c r="C26" s="17" t="s">
        <v>137</v>
      </c>
      <c r="D26" s="19">
        <v>1.0999999999999999E-2</v>
      </c>
      <c r="E26" s="33" t="s">
        <v>138</v>
      </c>
      <c r="F26" s="21" t="s">
        <v>139</v>
      </c>
      <c r="G26" s="1"/>
      <c r="H26" s="18"/>
    </row>
    <row r="27" spans="1:63" ht="15" customHeight="1" x14ac:dyDescent="0.25">
      <c r="A27" s="14" t="s">
        <v>120</v>
      </c>
      <c r="B27" s="14" t="s">
        <v>295</v>
      </c>
      <c r="C27" s="17" t="s">
        <v>143</v>
      </c>
      <c r="D27" s="19">
        <v>2.5000000000000001E-2</v>
      </c>
      <c r="E27" s="33" t="s">
        <v>140</v>
      </c>
      <c r="F27" s="21" t="s">
        <v>141</v>
      </c>
      <c r="G27" s="1"/>
      <c r="H27" s="18"/>
    </row>
    <row r="28" spans="1:63" ht="15" customHeight="1" x14ac:dyDescent="0.25">
      <c r="A28" s="14" t="s">
        <v>120</v>
      </c>
      <c r="B28" s="14" t="s">
        <v>295</v>
      </c>
      <c r="C28" s="17" t="s">
        <v>144</v>
      </c>
      <c r="D28" s="19">
        <v>0.04</v>
      </c>
      <c r="E28" s="33" t="s">
        <v>140</v>
      </c>
      <c r="F28" s="21" t="s">
        <v>141</v>
      </c>
      <c r="G28" s="9"/>
      <c r="H28" s="18"/>
    </row>
    <row r="29" spans="1:63" ht="15" customHeight="1" x14ac:dyDescent="0.25">
      <c r="A29" s="14" t="s">
        <v>120</v>
      </c>
      <c r="B29" s="14" t="s">
        <v>295</v>
      </c>
      <c r="C29" s="17" t="s">
        <v>145</v>
      </c>
      <c r="D29" s="19">
        <v>0.06</v>
      </c>
      <c r="E29" s="33" t="s">
        <v>140</v>
      </c>
      <c r="F29" s="21" t="s">
        <v>142</v>
      </c>
      <c r="G29" s="1"/>
      <c r="H29" s="18"/>
    </row>
    <row r="30" spans="1:63" ht="15" customHeight="1" x14ac:dyDescent="0.25">
      <c r="A30" s="14" t="s">
        <v>127</v>
      </c>
      <c r="B30" s="14" t="s">
        <v>295</v>
      </c>
      <c r="C30" s="5" t="s">
        <v>128</v>
      </c>
      <c r="D30" s="19">
        <v>0.03</v>
      </c>
      <c r="E30" s="33" t="s">
        <v>129</v>
      </c>
      <c r="F30" s="4" t="s">
        <v>130</v>
      </c>
      <c r="G30" s="1"/>
      <c r="H30" s="18"/>
    </row>
    <row r="31" spans="1:63" ht="15" customHeight="1" x14ac:dyDescent="0.25">
      <c r="A31" s="14" t="s">
        <v>121</v>
      </c>
      <c r="B31" s="14" t="s">
        <v>295</v>
      </c>
      <c r="C31" s="8" t="s">
        <v>53</v>
      </c>
      <c r="D31" s="19">
        <v>0.28999999999999998</v>
      </c>
      <c r="E31" s="31" t="s">
        <v>112</v>
      </c>
      <c r="F31" s="28" t="s">
        <v>263</v>
      </c>
      <c r="G31" s="1"/>
      <c r="H31" s="18"/>
    </row>
    <row r="32" spans="1:63" ht="15" customHeight="1" x14ac:dyDescent="0.25">
      <c r="A32" s="14" t="s">
        <v>121</v>
      </c>
      <c r="B32" s="14" t="s">
        <v>295</v>
      </c>
      <c r="C32" s="8" t="s">
        <v>54</v>
      </c>
      <c r="D32" s="19">
        <v>0.28799999999999998</v>
      </c>
      <c r="E32" s="31" t="s">
        <v>112</v>
      </c>
      <c r="F32" s="28" t="s">
        <v>263</v>
      </c>
      <c r="G32" s="1"/>
      <c r="H32" s="18"/>
    </row>
    <row r="33" spans="1:8" ht="15" customHeight="1" x14ac:dyDescent="0.25">
      <c r="A33" s="14" t="s">
        <v>121</v>
      </c>
      <c r="B33" s="14" t="s">
        <v>295</v>
      </c>
      <c r="C33" s="8" t="s">
        <v>55</v>
      </c>
      <c r="D33" s="19">
        <v>0.19</v>
      </c>
      <c r="E33" s="31" t="s">
        <v>112</v>
      </c>
      <c r="F33" s="28" t="s">
        <v>263</v>
      </c>
      <c r="G33" s="1"/>
      <c r="H33" s="18"/>
    </row>
    <row r="34" spans="1:8" ht="15" customHeight="1" x14ac:dyDescent="0.25">
      <c r="A34" s="14" t="s">
        <v>121</v>
      </c>
      <c r="B34" s="14" t="s">
        <v>295</v>
      </c>
      <c r="C34" s="8" t="s">
        <v>56</v>
      </c>
      <c r="D34" s="19">
        <v>0.24</v>
      </c>
      <c r="E34" s="31" t="s">
        <v>112</v>
      </c>
      <c r="F34" s="28" t="s">
        <v>263</v>
      </c>
      <c r="G34" s="7"/>
      <c r="H34" s="18"/>
    </row>
    <row r="35" spans="1:8" ht="15" customHeight="1" x14ac:dyDescent="0.25">
      <c r="A35" s="14" t="s">
        <v>121</v>
      </c>
      <c r="B35" s="14" t="s">
        <v>295</v>
      </c>
      <c r="C35" s="8" t="s">
        <v>57</v>
      </c>
      <c r="D35" s="19">
        <v>0.45500000000000002</v>
      </c>
      <c r="E35" s="31" t="s">
        <v>113</v>
      </c>
      <c r="F35" s="28" t="s">
        <v>264</v>
      </c>
      <c r="G35" s="7"/>
      <c r="H35" s="18"/>
    </row>
    <row r="36" spans="1:8" ht="15" customHeight="1" x14ac:dyDescent="0.25">
      <c r="A36" s="14" t="s">
        <v>121</v>
      </c>
      <c r="B36" s="14" t="s">
        <v>295</v>
      </c>
      <c r="C36" s="8" t="s">
        <v>58</v>
      </c>
      <c r="D36" s="19">
        <v>0.47</v>
      </c>
      <c r="E36" s="31" t="s">
        <v>113</v>
      </c>
      <c r="F36" s="28" t="s">
        <v>264</v>
      </c>
      <c r="G36" s="7"/>
      <c r="H36" s="18"/>
    </row>
    <row r="37" spans="1:8" ht="15" customHeight="1" x14ac:dyDescent="0.25">
      <c r="A37" s="14" t="s">
        <v>121</v>
      </c>
      <c r="B37" s="14" t="s">
        <v>295</v>
      </c>
      <c r="C37" s="5" t="s">
        <v>59</v>
      </c>
      <c r="D37" s="19">
        <v>0.3</v>
      </c>
      <c r="E37" s="31" t="s">
        <v>113</v>
      </c>
      <c r="F37" s="28" t="s">
        <v>264</v>
      </c>
      <c r="G37" s="7"/>
      <c r="H37" s="18"/>
    </row>
    <row r="38" spans="1:8" ht="15" customHeight="1" x14ac:dyDescent="0.25">
      <c r="A38" s="82" t="s">
        <v>257</v>
      </c>
      <c r="B38" s="14" t="s">
        <v>296</v>
      </c>
      <c r="C38" s="5" t="s">
        <v>262</v>
      </c>
      <c r="D38" s="61"/>
      <c r="E38" s="34" t="s">
        <v>260</v>
      </c>
      <c r="F38" s="21"/>
      <c r="G38" s="1"/>
      <c r="H38" s="18"/>
    </row>
    <row r="39" spans="1:8" ht="15" customHeight="1" x14ac:dyDescent="0.25">
      <c r="A39" s="82" t="s">
        <v>257</v>
      </c>
      <c r="B39" s="14" t="s">
        <v>296</v>
      </c>
      <c r="C39" s="5" t="s">
        <v>262</v>
      </c>
      <c r="D39" s="61"/>
      <c r="E39" s="34" t="s">
        <v>261</v>
      </c>
      <c r="F39" s="21"/>
      <c r="G39" s="1"/>
      <c r="H39" s="18"/>
    </row>
    <row r="40" spans="1:8" ht="15" customHeight="1" x14ac:dyDescent="0.25">
      <c r="A40" s="82" t="s">
        <v>257</v>
      </c>
      <c r="B40" s="14" t="s">
        <v>296</v>
      </c>
      <c r="C40" s="5" t="s">
        <v>262</v>
      </c>
      <c r="D40" s="61"/>
      <c r="E40" s="34" t="s">
        <v>258</v>
      </c>
      <c r="F40" s="21"/>
      <c r="G40" s="1"/>
      <c r="H40" s="18"/>
    </row>
    <row r="41" spans="1:8" ht="15" customHeight="1" x14ac:dyDescent="0.25">
      <c r="A41" s="82" t="s">
        <v>257</v>
      </c>
      <c r="B41" s="14" t="s">
        <v>296</v>
      </c>
      <c r="C41" s="5" t="s">
        <v>262</v>
      </c>
      <c r="D41" s="61"/>
      <c r="E41" s="34" t="s">
        <v>259</v>
      </c>
      <c r="F41" s="21"/>
      <c r="G41" s="7"/>
      <c r="H41" s="18"/>
    </row>
    <row r="42" spans="1:8" ht="15" customHeight="1" x14ac:dyDescent="0.25">
      <c r="A42" s="3" t="s">
        <v>132</v>
      </c>
      <c r="B42" s="14" t="s">
        <v>295</v>
      </c>
      <c r="C42" s="3" t="s">
        <v>133</v>
      </c>
      <c r="D42" s="22">
        <v>1.9E-2</v>
      </c>
      <c r="E42" s="33" t="s">
        <v>176</v>
      </c>
      <c r="F42" s="21" t="s">
        <v>202</v>
      </c>
      <c r="G42" s="7"/>
      <c r="H42" s="18"/>
    </row>
    <row r="43" spans="1:8" ht="15" customHeight="1" x14ac:dyDescent="0.25">
      <c r="A43" s="3" t="s">
        <v>131</v>
      </c>
      <c r="B43" s="14" t="s">
        <v>295</v>
      </c>
      <c r="C43" s="3" t="s">
        <v>133</v>
      </c>
      <c r="D43" s="22">
        <v>1.9E-2</v>
      </c>
      <c r="E43" s="33" t="s">
        <v>212</v>
      </c>
      <c r="F43" s="21" t="s">
        <v>202</v>
      </c>
      <c r="G43" s="7"/>
      <c r="H43" s="18"/>
    </row>
    <row r="44" spans="1:8" ht="15" customHeight="1" x14ac:dyDescent="0.25">
      <c r="A44" s="82" t="s">
        <v>167</v>
      </c>
      <c r="B44" s="14" t="s">
        <v>295</v>
      </c>
      <c r="C44" s="5" t="s">
        <v>147</v>
      </c>
      <c r="D44" s="22">
        <v>0.14399999999999999</v>
      </c>
      <c r="E44" s="34" t="s">
        <v>208</v>
      </c>
      <c r="F44" s="21" t="s">
        <v>169</v>
      </c>
      <c r="G44" s="7"/>
      <c r="H44" s="18"/>
    </row>
    <row r="45" spans="1:8" ht="15" customHeight="1" x14ac:dyDescent="0.25">
      <c r="A45" s="82" t="s">
        <v>167</v>
      </c>
      <c r="B45" s="14" t="s">
        <v>295</v>
      </c>
      <c r="C45" s="5" t="s">
        <v>148</v>
      </c>
      <c r="D45" s="22">
        <v>0.156</v>
      </c>
      <c r="E45" s="34" t="s">
        <v>208</v>
      </c>
      <c r="F45" s="21" t="s">
        <v>169</v>
      </c>
      <c r="G45" s="1"/>
      <c r="H45" s="18"/>
    </row>
    <row r="46" spans="1:8" ht="15" customHeight="1" x14ac:dyDescent="0.25">
      <c r="A46" s="82" t="s">
        <v>167</v>
      </c>
      <c r="B46" s="14" t="s">
        <v>295</v>
      </c>
      <c r="C46" s="5" t="s">
        <v>149</v>
      </c>
      <c r="D46" s="22">
        <v>0.17199999999999999</v>
      </c>
      <c r="E46" s="34" t="s">
        <v>208</v>
      </c>
      <c r="F46" s="21" t="s">
        <v>169</v>
      </c>
      <c r="G46" s="1"/>
      <c r="H46" s="18"/>
    </row>
    <row r="47" spans="1:8" ht="15" customHeight="1" x14ac:dyDescent="0.25">
      <c r="A47" s="82" t="s">
        <v>167</v>
      </c>
      <c r="B47" s="14" t="s">
        <v>295</v>
      </c>
      <c r="C47" s="5" t="s">
        <v>150</v>
      </c>
      <c r="D47" s="22">
        <v>0.17499999999999999</v>
      </c>
      <c r="E47" s="34" t="s">
        <v>208</v>
      </c>
      <c r="F47" s="21" t="s">
        <v>169</v>
      </c>
      <c r="G47" s="7"/>
      <c r="H47" s="18"/>
    </row>
    <row r="48" spans="1:8" ht="15" customHeight="1" x14ac:dyDescent="0.25">
      <c r="A48" s="82" t="s">
        <v>167</v>
      </c>
      <c r="B48" s="14" t="s">
        <v>295</v>
      </c>
      <c r="C48" s="5" t="s">
        <v>326</v>
      </c>
      <c r="D48" s="19">
        <v>0.112</v>
      </c>
      <c r="E48" s="34" t="s">
        <v>208</v>
      </c>
      <c r="F48" s="21" t="s">
        <v>169</v>
      </c>
      <c r="G48" s="1"/>
      <c r="H48" s="18"/>
    </row>
    <row r="49" spans="1:8" ht="15" customHeight="1" x14ac:dyDescent="0.25">
      <c r="A49" s="82" t="s">
        <v>167</v>
      </c>
      <c r="B49" s="14" t="s">
        <v>295</v>
      </c>
      <c r="C49" s="5" t="s">
        <v>327</v>
      </c>
      <c r="D49" s="19">
        <v>9.8000000000000004E-2</v>
      </c>
      <c r="E49" s="34" t="s">
        <v>208</v>
      </c>
      <c r="F49" s="21" t="s">
        <v>169</v>
      </c>
      <c r="G49" s="1"/>
      <c r="H49" s="18"/>
    </row>
    <row r="50" spans="1:8" ht="15" customHeight="1" x14ac:dyDescent="0.25">
      <c r="A50" s="82" t="s">
        <v>167</v>
      </c>
      <c r="B50" s="14" t="s">
        <v>295</v>
      </c>
      <c r="C50" s="5" t="s">
        <v>328</v>
      </c>
      <c r="D50" s="19">
        <v>0.105</v>
      </c>
      <c r="E50" s="34" t="s">
        <v>208</v>
      </c>
      <c r="F50" s="21" t="s">
        <v>169</v>
      </c>
      <c r="G50" s="1"/>
      <c r="H50" s="18"/>
    </row>
    <row r="51" spans="1:8" ht="15" customHeight="1" x14ac:dyDescent="0.25">
      <c r="A51" s="82" t="s">
        <v>167</v>
      </c>
      <c r="B51" s="14" t="s">
        <v>295</v>
      </c>
      <c r="C51" s="5" t="s">
        <v>329</v>
      </c>
      <c r="D51" s="19">
        <v>9.1999999999999998E-2</v>
      </c>
      <c r="E51" s="34" t="s">
        <v>208</v>
      </c>
      <c r="F51" s="21" t="s">
        <v>169</v>
      </c>
      <c r="G51" s="10"/>
      <c r="H51" s="18"/>
    </row>
    <row r="52" spans="1:8" ht="15" customHeight="1" x14ac:dyDescent="0.25">
      <c r="A52" s="82" t="s">
        <v>167</v>
      </c>
      <c r="B52" s="14" t="s">
        <v>295</v>
      </c>
      <c r="C52" s="5" t="s">
        <v>330</v>
      </c>
      <c r="D52" s="19">
        <v>9.8000000000000004E-2</v>
      </c>
      <c r="E52" s="34" t="s">
        <v>208</v>
      </c>
      <c r="F52" s="21" t="s">
        <v>169</v>
      </c>
      <c r="G52" s="1"/>
      <c r="H52" s="18"/>
    </row>
    <row r="53" spans="1:8" ht="15" customHeight="1" x14ac:dyDescent="0.25">
      <c r="A53" s="82" t="s">
        <v>167</v>
      </c>
      <c r="B53" s="14" t="s">
        <v>295</v>
      </c>
      <c r="C53" s="5" t="s">
        <v>331</v>
      </c>
      <c r="D53" s="19">
        <v>8.5999999999999993E-2</v>
      </c>
      <c r="E53" s="34" t="s">
        <v>208</v>
      </c>
      <c r="F53" s="21" t="s">
        <v>169</v>
      </c>
      <c r="G53" s="1"/>
      <c r="H53" s="18"/>
    </row>
    <row r="54" spans="1:8" ht="15" customHeight="1" x14ac:dyDescent="0.25">
      <c r="A54" s="82" t="s">
        <v>167</v>
      </c>
      <c r="B54" s="14" t="s">
        <v>295</v>
      </c>
      <c r="C54" s="5" t="s">
        <v>332</v>
      </c>
      <c r="D54" s="19">
        <v>8.7999999999999995E-2</v>
      </c>
      <c r="E54" s="34" t="s">
        <v>208</v>
      </c>
      <c r="F54" s="21" t="s">
        <v>169</v>
      </c>
      <c r="G54" s="1"/>
      <c r="H54" s="18"/>
    </row>
    <row r="55" spans="1:8" ht="15" customHeight="1" x14ac:dyDescent="0.25">
      <c r="A55" s="82" t="s">
        <v>167</v>
      </c>
      <c r="B55" s="14" t="s">
        <v>295</v>
      </c>
      <c r="C55" s="5" t="s">
        <v>333</v>
      </c>
      <c r="D55" s="19">
        <v>7.8E-2</v>
      </c>
      <c r="E55" s="34" t="s">
        <v>208</v>
      </c>
      <c r="F55" s="21" t="s">
        <v>169</v>
      </c>
      <c r="G55" s="1"/>
      <c r="H55" s="18"/>
    </row>
    <row r="56" spans="1:8" ht="15" customHeight="1" x14ac:dyDescent="0.25">
      <c r="A56" s="82" t="s">
        <v>167</v>
      </c>
      <c r="B56" s="14" t="s">
        <v>295</v>
      </c>
      <c r="C56" s="5" t="s">
        <v>334</v>
      </c>
      <c r="D56" s="19">
        <v>0.108</v>
      </c>
      <c r="E56" s="34" t="s">
        <v>208</v>
      </c>
      <c r="F56" s="21" t="s">
        <v>169</v>
      </c>
      <c r="G56" s="1"/>
      <c r="H56" s="18"/>
    </row>
    <row r="57" spans="1:8" ht="15" customHeight="1" x14ac:dyDescent="0.25">
      <c r="A57" s="82" t="s">
        <v>167</v>
      </c>
      <c r="B57" s="14" t="s">
        <v>295</v>
      </c>
      <c r="C57" s="5" t="s">
        <v>335</v>
      </c>
      <c r="D57" s="19">
        <v>9.5000000000000001E-2</v>
      </c>
      <c r="E57" s="34" t="s">
        <v>208</v>
      </c>
      <c r="F57" s="21" t="s">
        <v>169</v>
      </c>
      <c r="G57" s="1"/>
      <c r="H57" s="18"/>
    </row>
    <row r="58" spans="1:8" ht="15" customHeight="1" x14ac:dyDescent="0.25">
      <c r="A58" s="82" t="s">
        <v>167</v>
      </c>
      <c r="B58" s="14" t="s">
        <v>295</v>
      </c>
      <c r="C58" s="5" t="s">
        <v>336</v>
      </c>
      <c r="D58" s="19">
        <v>0.10199999999999999</v>
      </c>
      <c r="E58" s="34" t="s">
        <v>208</v>
      </c>
      <c r="F58" s="21" t="s">
        <v>169</v>
      </c>
      <c r="G58" s="1"/>
      <c r="H58" s="18"/>
    </row>
    <row r="59" spans="1:8" ht="15" customHeight="1" x14ac:dyDescent="0.25">
      <c r="A59" s="82" t="s">
        <v>167</v>
      </c>
      <c r="B59" s="14" t="s">
        <v>295</v>
      </c>
      <c r="C59" s="5" t="s">
        <v>337</v>
      </c>
      <c r="D59" s="19">
        <v>8.8999999999999996E-2</v>
      </c>
      <c r="E59" s="34" t="s">
        <v>208</v>
      </c>
      <c r="F59" s="21" t="s">
        <v>169</v>
      </c>
      <c r="G59" s="1"/>
      <c r="H59" s="18"/>
    </row>
    <row r="60" spans="1:8" ht="15" customHeight="1" x14ac:dyDescent="0.25">
      <c r="A60" s="82" t="s">
        <v>167</v>
      </c>
      <c r="B60" s="14" t="s">
        <v>295</v>
      </c>
      <c r="C60" s="5" t="s">
        <v>338</v>
      </c>
      <c r="D60" s="19">
        <v>9.5000000000000001E-2</v>
      </c>
      <c r="E60" s="34" t="s">
        <v>208</v>
      </c>
      <c r="F60" s="21" t="s">
        <v>169</v>
      </c>
      <c r="G60" s="1"/>
      <c r="H60" s="18"/>
    </row>
    <row r="61" spans="1:8" ht="15" customHeight="1" x14ac:dyDescent="0.25">
      <c r="A61" s="82" t="s">
        <v>167</v>
      </c>
      <c r="B61" s="14" t="s">
        <v>295</v>
      </c>
      <c r="C61" s="5" t="s">
        <v>339</v>
      </c>
      <c r="D61" s="19">
        <v>8.4000000000000005E-2</v>
      </c>
      <c r="E61" s="34" t="s">
        <v>208</v>
      </c>
      <c r="F61" s="21" t="s">
        <v>169</v>
      </c>
      <c r="G61" s="1"/>
      <c r="H61" s="18"/>
    </row>
    <row r="62" spans="1:8" ht="15" customHeight="1" x14ac:dyDescent="0.25">
      <c r="A62" s="82" t="s">
        <v>167</v>
      </c>
      <c r="B62" s="14" t="s">
        <v>295</v>
      </c>
      <c r="C62" s="5" t="s">
        <v>340</v>
      </c>
      <c r="D62" s="19">
        <v>8.5000000000000006E-2</v>
      </c>
      <c r="E62" s="34" t="s">
        <v>208</v>
      </c>
      <c r="F62" s="21" t="s">
        <v>169</v>
      </c>
      <c r="G62" s="7"/>
      <c r="H62" s="18"/>
    </row>
    <row r="63" spans="1:8" ht="15" customHeight="1" x14ac:dyDescent="0.25">
      <c r="A63" s="82" t="s">
        <v>167</v>
      </c>
      <c r="B63" s="14" t="s">
        <v>295</v>
      </c>
      <c r="C63" s="5" t="s">
        <v>341</v>
      </c>
      <c r="D63" s="19">
        <v>7.3999999999999996E-2</v>
      </c>
      <c r="E63" s="34" t="s">
        <v>208</v>
      </c>
      <c r="F63" s="21" t="s">
        <v>169</v>
      </c>
      <c r="G63" s="7"/>
      <c r="H63" s="18"/>
    </row>
    <row r="64" spans="1:8" ht="15" customHeight="1" x14ac:dyDescent="0.25">
      <c r="A64" s="82" t="s">
        <v>167</v>
      </c>
      <c r="B64" s="14" t="s">
        <v>295</v>
      </c>
      <c r="C64" s="5" t="s">
        <v>152</v>
      </c>
      <c r="D64" s="19">
        <v>0.104</v>
      </c>
      <c r="E64" s="34" t="s">
        <v>208</v>
      </c>
      <c r="F64" s="21" t="s">
        <v>169</v>
      </c>
      <c r="G64" s="7"/>
      <c r="H64" s="18"/>
    </row>
    <row r="65" spans="1:8" ht="15" customHeight="1" x14ac:dyDescent="0.25">
      <c r="A65" s="82" t="s">
        <v>167</v>
      </c>
      <c r="B65" s="14" t="s">
        <v>295</v>
      </c>
      <c r="C65" s="5" t="s">
        <v>153</v>
      </c>
      <c r="D65" s="19">
        <v>0.127</v>
      </c>
      <c r="E65" s="34" t="s">
        <v>208</v>
      </c>
      <c r="F65" s="21" t="s">
        <v>169</v>
      </c>
      <c r="G65" s="7"/>
      <c r="H65" s="18"/>
    </row>
    <row r="66" spans="1:8" ht="15" customHeight="1" x14ac:dyDescent="0.25">
      <c r="A66" s="82" t="s">
        <v>167</v>
      </c>
      <c r="B66" s="14" t="s">
        <v>295</v>
      </c>
      <c r="C66" s="5" t="s">
        <v>154</v>
      </c>
      <c r="D66" s="19">
        <v>0.14099999999999999</v>
      </c>
      <c r="E66" s="34" t="s">
        <v>208</v>
      </c>
      <c r="F66" s="21" t="s">
        <v>169</v>
      </c>
      <c r="G66" s="1"/>
      <c r="H66" s="18"/>
    </row>
    <row r="67" spans="1:8" ht="15" customHeight="1" x14ac:dyDescent="0.25">
      <c r="A67" s="82" t="s">
        <v>167</v>
      </c>
      <c r="B67" s="14" t="s">
        <v>295</v>
      </c>
      <c r="C67" s="5" t="s">
        <v>155</v>
      </c>
      <c r="D67" s="19">
        <v>0.13500000000000001</v>
      </c>
      <c r="E67" s="34" t="s">
        <v>208</v>
      </c>
      <c r="F67" s="21" t="s">
        <v>169</v>
      </c>
      <c r="G67" s="1"/>
      <c r="H67" s="18"/>
    </row>
    <row r="68" spans="1:8" ht="15" customHeight="1" x14ac:dyDescent="0.25">
      <c r="A68" s="82" t="s">
        <v>167</v>
      </c>
      <c r="B68" s="14" t="s">
        <v>295</v>
      </c>
      <c r="C68" s="5" t="s">
        <v>342</v>
      </c>
      <c r="D68" s="19">
        <v>8.5999999999999993E-2</v>
      </c>
      <c r="E68" s="34" t="s">
        <v>208</v>
      </c>
      <c r="F68" s="21" t="s">
        <v>169</v>
      </c>
      <c r="G68" s="1"/>
      <c r="H68" s="18"/>
    </row>
    <row r="69" spans="1:8" ht="15" customHeight="1" x14ac:dyDescent="0.25">
      <c r="A69" s="82" t="s">
        <v>167</v>
      </c>
      <c r="B69" s="14" t="s">
        <v>295</v>
      </c>
      <c r="C69" s="5" t="s">
        <v>345</v>
      </c>
      <c r="D69" s="19">
        <v>7.5999999999999998E-2</v>
      </c>
      <c r="E69" s="34" t="s">
        <v>208</v>
      </c>
      <c r="F69" s="21" t="s">
        <v>169</v>
      </c>
      <c r="G69" s="1"/>
      <c r="H69" s="18"/>
    </row>
    <row r="70" spans="1:8" ht="15" customHeight="1" x14ac:dyDescent="0.25">
      <c r="A70" s="82" t="s">
        <v>167</v>
      </c>
      <c r="B70" s="14" t="s">
        <v>295</v>
      </c>
      <c r="C70" s="5" t="s">
        <v>346</v>
      </c>
      <c r="D70" s="19">
        <v>8.1000000000000003E-2</v>
      </c>
      <c r="E70" s="34" t="s">
        <v>208</v>
      </c>
      <c r="F70" s="21" t="s">
        <v>169</v>
      </c>
      <c r="G70" s="1"/>
      <c r="H70" s="18"/>
    </row>
    <row r="71" spans="1:8" ht="15" customHeight="1" x14ac:dyDescent="0.25">
      <c r="A71" s="82" t="s">
        <v>167</v>
      </c>
      <c r="B71" s="14" t="s">
        <v>295</v>
      </c>
      <c r="C71" s="5" t="s">
        <v>347</v>
      </c>
      <c r="D71" s="19">
        <v>7.0000000000000007E-2</v>
      </c>
      <c r="E71" s="34" t="s">
        <v>208</v>
      </c>
      <c r="F71" s="21" t="s">
        <v>169</v>
      </c>
      <c r="G71" s="1"/>
      <c r="H71" s="18"/>
    </row>
    <row r="72" spans="1:8" ht="15" customHeight="1" x14ac:dyDescent="0.25">
      <c r="A72" s="82" t="s">
        <v>167</v>
      </c>
      <c r="B72" s="14" t="s">
        <v>295</v>
      </c>
      <c r="C72" s="5" t="s">
        <v>348</v>
      </c>
      <c r="D72" s="19">
        <v>7.5999999999999998E-2</v>
      </c>
      <c r="E72" s="34" t="s">
        <v>208</v>
      </c>
      <c r="F72" s="21" t="s">
        <v>169</v>
      </c>
      <c r="G72" s="1"/>
      <c r="H72" s="18"/>
    </row>
    <row r="73" spans="1:8" ht="15" customHeight="1" x14ac:dyDescent="0.25">
      <c r="A73" s="82" t="s">
        <v>167</v>
      </c>
      <c r="B73" s="14" t="s">
        <v>295</v>
      </c>
      <c r="C73" s="5" t="s">
        <v>349</v>
      </c>
      <c r="D73" s="19">
        <v>6.7000000000000004E-2</v>
      </c>
      <c r="E73" s="34" t="s">
        <v>208</v>
      </c>
      <c r="F73" s="21" t="s">
        <v>169</v>
      </c>
      <c r="G73" s="1"/>
      <c r="H73" s="18"/>
    </row>
    <row r="74" spans="1:8" ht="15" customHeight="1" x14ac:dyDescent="0.25">
      <c r="A74" s="82" t="s">
        <v>167</v>
      </c>
      <c r="B74" s="14" t="s">
        <v>295</v>
      </c>
      <c r="C74" s="5" t="s">
        <v>350</v>
      </c>
      <c r="D74" s="19">
        <v>6.8000000000000005E-2</v>
      </c>
      <c r="E74" s="34" t="s">
        <v>208</v>
      </c>
      <c r="F74" s="21" t="s">
        <v>169</v>
      </c>
      <c r="G74" s="1"/>
      <c r="H74" s="18"/>
    </row>
    <row r="75" spans="1:8" ht="15" customHeight="1" x14ac:dyDescent="0.25">
      <c r="A75" s="82" t="s">
        <v>167</v>
      </c>
      <c r="B75" s="14" t="s">
        <v>295</v>
      </c>
      <c r="C75" s="5" t="s">
        <v>351</v>
      </c>
      <c r="D75" s="19">
        <v>5.8999999999999997E-2</v>
      </c>
      <c r="E75" s="34" t="s">
        <v>208</v>
      </c>
      <c r="F75" s="21" t="s">
        <v>169</v>
      </c>
      <c r="G75" s="1"/>
      <c r="H75" s="18"/>
    </row>
    <row r="76" spans="1:8" ht="15" customHeight="1" x14ac:dyDescent="0.25">
      <c r="A76" s="82" t="s">
        <v>167</v>
      </c>
      <c r="B76" s="14" t="s">
        <v>295</v>
      </c>
      <c r="C76" s="5" t="s">
        <v>352</v>
      </c>
      <c r="D76" s="19">
        <v>8.3000000000000004E-2</v>
      </c>
      <c r="E76" s="34" t="s">
        <v>208</v>
      </c>
      <c r="F76" s="21" t="s">
        <v>169</v>
      </c>
      <c r="G76" s="1"/>
      <c r="H76" s="18"/>
    </row>
    <row r="77" spans="1:8" ht="15" customHeight="1" x14ac:dyDescent="0.25">
      <c r="A77" s="82" t="s">
        <v>167</v>
      </c>
      <c r="B77" s="14" t="s">
        <v>295</v>
      </c>
      <c r="C77" s="5" t="s">
        <v>353</v>
      </c>
      <c r="D77" s="19">
        <v>7.0999999999999994E-2</v>
      </c>
      <c r="E77" s="34" t="s">
        <v>208</v>
      </c>
      <c r="F77" s="21" t="s">
        <v>169</v>
      </c>
      <c r="G77" s="1"/>
      <c r="H77" s="18"/>
    </row>
    <row r="78" spans="1:8" ht="15" customHeight="1" x14ac:dyDescent="0.25">
      <c r="A78" s="82" t="s">
        <v>167</v>
      </c>
      <c r="B78" s="14" t="s">
        <v>295</v>
      </c>
      <c r="C78" s="5" t="s">
        <v>354</v>
      </c>
      <c r="D78" s="19">
        <v>7.8E-2</v>
      </c>
      <c r="E78" s="34" t="s">
        <v>208</v>
      </c>
      <c r="F78" s="21" t="s">
        <v>169</v>
      </c>
      <c r="G78" s="1"/>
      <c r="H78" s="18"/>
    </row>
    <row r="79" spans="1:8" ht="15" customHeight="1" x14ac:dyDescent="0.25">
      <c r="A79" s="82" t="s">
        <v>167</v>
      </c>
      <c r="B79" s="14" t="s">
        <v>295</v>
      </c>
      <c r="C79" s="5" t="s">
        <v>355</v>
      </c>
      <c r="D79" s="19">
        <v>6.8000000000000005E-2</v>
      </c>
      <c r="E79" s="34" t="s">
        <v>208</v>
      </c>
      <c r="F79" s="21" t="s">
        <v>169</v>
      </c>
      <c r="G79" s="1"/>
      <c r="H79" s="18"/>
    </row>
    <row r="80" spans="1:8" ht="15" customHeight="1" x14ac:dyDescent="0.25">
      <c r="A80" s="82" t="s">
        <v>167</v>
      </c>
      <c r="B80" s="14" t="s">
        <v>295</v>
      </c>
      <c r="C80" s="5" t="s">
        <v>356</v>
      </c>
      <c r="D80" s="19">
        <v>7.1999999999999995E-2</v>
      </c>
      <c r="E80" s="34" t="s">
        <v>208</v>
      </c>
      <c r="F80" s="21" t="s">
        <v>169</v>
      </c>
      <c r="G80" s="1"/>
      <c r="H80" s="18"/>
    </row>
    <row r="81" spans="1:8" ht="15" customHeight="1" x14ac:dyDescent="0.25">
      <c r="A81" s="82" t="s">
        <v>167</v>
      </c>
      <c r="B81" s="14" t="s">
        <v>295</v>
      </c>
      <c r="C81" s="5" t="s">
        <v>357</v>
      </c>
      <c r="D81" s="19">
        <v>6.3E-2</v>
      </c>
      <c r="E81" s="34" t="s">
        <v>208</v>
      </c>
      <c r="F81" s="21" t="s">
        <v>169</v>
      </c>
      <c r="G81" s="1"/>
      <c r="H81" s="18"/>
    </row>
    <row r="82" spans="1:8" ht="15" customHeight="1" x14ac:dyDescent="0.25">
      <c r="A82" s="82" t="s">
        <v>167</v>
      </c>
      <c r="B82" s="14" t="s">
        <v>295</v>
      </c>
      <c r="C82" s="5" t="s">
        <v>358</v>
      </c>
      <c r="D82" s="19">
        <v>6.5000000000000002E-2</v>
      </c>
      <c r="E82" s="34" t="s">
        <v>208</v>
      </c>
      <c r="F82" s="21" t="s">
        <v>169</v>
      </c>
      <c r="G82" s="1"/>
      <c r="H82" s="18"/>
    </row>
    <row r="83" spans="1:8" ht="15" customHeight="1" x14ac:dyDescent="0.25">
      <c r="A83" s="82" t="s">
        <v>167</v>
      </c>
      <c r="B83" s="14" t="s">
        <v>295</v>
      </c>
      <c r="C83" s="5" t="s">
        <v>359</v>
      </c>
      <c r="D83" s="19">
        <v>5.5E-2</v>
      </c>
      <c r="E83" s="34" t="s">
        <v>208</v>
      </c>
      <c r="F83" s="21" t="s">
        <v>169</v>
      </c>
      <c r="G83" s="1"/>
      <c r="H83" s="18"/>
    </row>
    <row r="84" spans="1:8" ht="15" customHeight="1" x14ac:dyDescent="0.25">
      <c r="A84" s="82" t="s">
        <v>167</v>
      </c>
      <c r="B84" s="14" t="s">
        <v>295</v>
      </c>
      <c r="C84" s="5" t="s">
        <v>157</v>
      </c>
      <c r="D84" s="19">
        <v>6.7000000000000004E-2</v>
      </c>
      <c r="E84" s="34" t="s">
        <v>209</v>
      </c>
      <c r="F84" s="21" t="s">
        <v>168</v>
      </c>
    </row>
    <row r="85" spans="1:8" ht="15" customHeight="1" x14ac:dyDescent="0.25">
      <c r="A85" s="82" t="s">
        <v>167</v>
      </c>
      <c r="B85" s="14" t="s">
        <v>295</v>
      </c>
      <c r="C85" s="5" t="s">
        <v>158</v>
      </c>
      <c r="D85" s="19">
        <v>8.1000000000000003E-2</v>
      </c>
      <c r="E85" s="34" t="s">
        <v>209</v>
      </c>
      <c r="F85" s="21" t="s">
        <v>168</v>
      </c>
    </row>
    <row r="86" spans="1:8" ht="15" customHeight="1" x14ac:dyDescent="0.25">
      <c r="A86" s="82" t="s">
        <v>167</v>
      </c>
      <c r="B86" s="14" t="s">
        <v>295</v>
      </c>
      <c r="C86" s="5" t="s">
        <v>159</v>
      </c>
      <c r="D86" s="19">
        <v>8.6999999999999994E-2</v>
      </c>
      <c r="E86" s="34" t="s">
        <v>209</v>
      </c>
      <c r="F86" s="21" t="s">
        <v>168</v>
      </c>
    </row>
    <row r="87" spans="1:8" ht="15" customHeight="1" x14ac:dyDescent="0.25">
      <c r="A87" s="82" t="s">
        <v>167</v>
      </c>
      <c r="B87" s="14" t="s">
        <v>295</v>
      </c>
      <c r="C87" s="5" t="s">
        <v>160</v>
      </c>
      <c r="D87" s="19">
        <v>9.7000000000000003E-2</v>
      </c>
      <c r="E87" s="34" t="s">
        <v>209</v>
      </c>
      <c r="F87" s="21" t="s">
        <v>168</v>
      </c>
    </row>
    <row r="88" spans="1:8" ht="15" customHeight="1" x14ac:dyDescent="0.25">
      <c r="A88" s="82" t="s">
        <v>167</v>
      </c>
      <c r="B88" s="14" t="s">
        <v>295</v>
      </c>
      <c r="C88" s="5" t="s">
        <v>343</v>
      </c>
      <c r="D88" s="19">
        <v>5.8999999999999997E-2</v>
      </c>
      <c r="E88" s="34" t="s">
        <v>209</v>
      </c>
      <c r="F88" s="21" t="s">
        <v>168</v>
      </c>
    </row>
    <row r="89" spans="1:8" ht="15" customHeight="1" x14ac:dyDescent="0.25">
      <c r="A89" s="82" t="s">
        <v>167</v>
      </c>
      <c r="B89" s="14" t="s">
        <v>295</v>
      </c>
      <c r="C89" s="5" t="s">
        <v>360</v>
      </c>
      <c r="D89" s="19">
        <v>5.0999999999999997E-2</v>
      </c>
      <c r="E89" s="34" t="s">
        <v>209</v>
      </c>
      <c r="F89" s="21" t="s">
        <v>168</v>
      </c>
    </row>
    <row r="90" spans="1:8" ht="15" customHeight="1" x14ac:dyDescent="0.25">
      <c r="A90" s="82" t="s">
        <v>167</v>
      </c>
      <c r="B90" s="14" t="s">
        <v>295</v>
      </c>
      <c r="C90" s="5" t="s">
        <v>361</v>
      </c>
      <c r="D90" s="19">
        <v>5.5E-2</v>
      </c>
      <c r="E90" s="34" t="s">
        <v>209</v>
      </c>
      <c r="F90" s="21" t="s">
        <v>168</v>
      </c>
      <c r="G90" s="1"/>
      <c r="H90" s="18"/>
    </row>
    <row r="91" spans="1:8" ht="15" customHeight="1" x14ac:dyDescent="0.25">
      <c r="A91" s="82" t="s">
        <v>167</v>
      </c>
      <c r="B91" s="14" t="s">
        <v>295</v>
      </c>
      <c r="C91" s="5" t="s">
        <v>362</v>
      </c>
      <c r="D91" s="19">
        <v>4.8000000000000001E-2</v>
      </c>
      <c r="E91" s="34" t="s">
        <v>209</v>
      </c>
      <c r="F91" s="21" t="s">
        <v>168</v>
      </c>
      <c r="G91" s="1"/>
      <c r="H91" s="18"/>
    </row>
    <row r="92" spans="1:8" ht="15" customHeight="1" x14ac:dyDescent="0.25">
      <c r="A92" s="82" t="s">
        <v>167</v>
      </c>
      <c r="B92" s="14" t="s">
        <v>295</v>
      </c>
      <c r="C92" s="5" t="s">
        <v>363</v>
      </c>
      <c r="D92" s="19">
        <v>5.1999999999999998E-2</v>
      </c>
      <c r="E92" s="34" t="s">
        <v>209</v>
      </c>
      <c r="F92" s="21" t="s">
        <v>168</v>
      </c>
      <c r="G92" s="1"/>
      <c r="H92" s="18"/>
    </row>
    <row r="93" spans="1:8" ht="15" customHeight="1" x14ac:dyDescent="0.25">
      <c r="A93" s="82" t="s">
        <v>167</v>
      </c>
      <c r="B93" s="14" t="s">
        <v>295</v>
      </c>
      <c r="C93" s="5" t="s">
        <v>364</v>
      </c>
      <c r="D93" s="19">
        <v>4.4999999999999998E-2</v>
      </c>
      <c r="E93" s="34" t="s">
        <v>209</v>
      </c>
      <c r="F93" s="21" t="s">
        <v>168</v>
      </c>
      <c r="G93" s="1"/>
      <c r="H93" s="18"/>
    </row>
    <row r="94" spans="1:8" ht="15" customHeight="1" x14ac:dyDescent="0.25">
      <c r="A94" s="82" t="s">
        <v>167</v>
      </c>
      <c r="B94" s="14" t="s">
        <v>295</v>
      </c>
      <c r="C94" s="5" t="s">
        <v>365</v>
      </c>
      <c r="D94" s="19">
        <v>4.5999999999999999E-2</v>
      </c>
      <c r="E94" s="34" t="s">
        <v>209</v>
      </c>
      <c r="F94" s="21" t="s">
        <v>168</v>
      </c>
      <c r="G94" s="1"/>
      <c r="H94" s="18"/>
    </row>
    <row r="95" spans="1:8" ht="15" customHeight="1" x14ac:dyDescent="0.25">
      <c r="A95" s="82" t="s">
        <v>167</v>
      </c>
      <c r="B95" s="14" t="s">
        <v>295</v>
      </c>
      <c r="C95" s="5" t="s">
        <v>366</v>
      </c>
      <c r="D95" s="19">
        <v>0.04</v>
      </c>
      <c r="E95" s="34" t="s">
        <v>209</v>
      </c>
      <c r="F95" s="21" t="s">
        <v>168</v>
      </c>
      <c r="G95" s="1"/>
      <c r="H95" s="18"/>
    </row>
    <row r="96" spans="1:8" ht="15" customHeight="1" x14ac:dyDescent="0.25">
      <c r="A96" s="82" t="s">
        <v>167</v>
      </c>
      <c r="B96" s="14" t="s">
        <v>295</v>
      </c>
      <c r="C96" s="5" t="s">
        <v>367</v>
      </c>
      <c r="D96" s="19">
        <v>5.5E-2</v>
      </c>
      <c r="E96" s="34" t="s">
        <v>209</v>
      </c>
      <c r="F96" s="21" t="s">
        <v>168</v>
      </c>
      <c r="G96" s="1"/>
      <c r="H96" s="18"/>
    </row>
    <row r="97" spans="1:8" ht="15" customHeight="1" x14ac:dyDescent="0.25">
      <c r="A97" s="82" t="s">
        <v>167</v>
      </c>
      <c r="B97" s="14" t="s">
        <v>295</v>
      </c>
      <c r="C97" s="5" t="s">
        <v>368</v>
      </c>
      <c r="D97" s="19">
        <v>4.8000000000000001E-2</v>
      </c>
      <c r="E97" s="34" t="s">
        <v>209</v>
      </c>
      <c r="F97" s="21" t="s">
        <v>168</v>
      </c>
      <c r="G97" s="1"/>
      <c r="H97" s="18"/>
    </row>
    <row r="98" spans="1:8" ht="15" customHeight="1" x14ac:dyDescent="0.25">
      <c r="A98" s="82" t="s">
        <v>167</v>
      </c>
      <c r="B98" s="14" t="s">
        <v>295</v>
      </c>
      <c r="C98" s="5" t="s">
        <v>369</v>
      </c>
      <c r="D98" s="19">
        <v>5.1999999999999998E-2</v>
      </c>
      <c r="E98" s="34" t="s">
        <v>209</v>
      </c>
      <c r="F98" s="21" t="s">
        <v>168</v>
      </c>
      <c r="G98" s="1"/>
      <c r="H98" s="18"/>
    </row>
    <row r="99" spans="1:8" ht="15" customHeight="1" x14ac:dyDescent="0.25">
      <c r="A99" s="82" t="s">
        <v>167</v>
      </c>
      <c r="B99" s="14" t="s">
        <v>295</v>
      </c>
      <c r="C99" s="5" t="s">
        <v>370</v>
      </c>
      <c r="D99" s="19">
        <v>4.4999999999999998E-2</v>
      </c>
      <c r="E99" s="34" t="s">
        <v>209</v>
      </c>
      <c r="F99" s="21" t="s">
        <v>168</v>
      </c>
      <c r="G99" s="1"/>
      <c r="H99" s="18"/>
    </row>
    <row r="100" spans="1:8" ht="15" customHeight="1" x14ac:dyDescent="0.25">
      <c r="A100" s="82" t="s">
        <v>167</v>
      </c>
      <c r="B100" s="14" t="s">
        <v>295</v>
      </c>
      <c r="C100" s="5" t="s">
        <v>371</v>
      </c>
      <c r="D100" s="19">
        <v>4.8000000000000001E-2</v>
      </c>
      <c r="E100" s="34" t="s">
        <v>209</v>
      </c>
      <c r="F100" s="21" t="s">
        <v>168</v>
      </c>
      <c r="G100" s="1"/>
      <c r="H100" s="18"/>
    </row>
    <row r="101" spans="1:8" ht="15" customHeight="1" x14ac:dyDescent="0.25">
      <c r="A101" s="82" t="s">
        <v>167</v>
      </c>
      <c r="B101" s="14" t="s">
        <v>295</v>
      </c>
      <c r="C101" s="5" t="s">
        <v>372</v>
      </c>
      <c r="D101" s="19">
        <v>4.2000000000000003E-2</v>
      </c>
      <c r="E101" s="34" t="s">
        <v>209</v>
      </c>
      <c r="F101" s="21" t="s">
        <v>168</v>
      </c>
      <c r="G101" s="1"/>
      <c r="H101" s="18"/>
    </row>
    <row r="102" spans="1:8" ht="15" customHeight="1" x14ac:dyDescent="0.25">
      <c r="A102" s="82" t="s">
        <v>167</v>
      </c>
      <c r="B102" s="14" t="s">
        <v>295</v>
      </c>
      <c r="C102" s="5" t="s">
        <v>373</v>
      </c>
      <c r="D102" s="19">
        <v>4.2999999999999997E-2</v>
      </c>
      <c r="E102" s="34" t="s">
        <v>209</v>
      </c>
      <c r="F102" s="21" t="s">
        <v>168</v>
      </c>
      <c r="G102" s="1"/>
      <c r="H102" s="18"/>
    </row>
    <row r="103" spans="1:8" ht="15" customHeight="1" x14ac:dyDescent="0.25">
      <c r="A103" s="82" t="s">
        <v>167</v>
      </c>
      <c r="B103" s="14" t="s">
        <v>295</v>
      </c>
      <c r="C103" s="5" t="s">
        <v>374</v>
      </c>
      <c r="D103" s="19">
        <v>3.6999999999999998E-2</v>
      </c>
      <c r="E103" s="34" t="s">
        <v>209</v>
      </c>
      <c r="F103" s="21" t="s">
        <v>168</v>
      </c>
      <c r="G103" s="1"/>
      <c r="H103" s="18"/>
    </row>
    <row r="104" spans="1:8" ht="15" customHeight="1" x14ac:dyDescent="0.25">
      <c r="A104" s="82" t="s">
        <v>167</v>
      </c>
      <c r="B104" s="14" t="s">
        <v>295</v>
      </c>
      <c r="C104" s="5" t="s">
        <v>60</v>
      </c>
      <c r="D104" s="19">
        <v>7.3999999999999996E-2</v>
      </c>
      <c r="E104" s="34" t="s">
        <v>209</v>
      </c>
      <c r="F104" s="21" t="s">
        <v>168</v>
      </c>
      <c r="G104" s="1"/>
      <c r="H104" s="18"/>
    </row>
    <row r="105" spans="1:8" ht="15" customHeight="1" x14ac:dyDescent="0.25">
      <c r="A105" s="14" t="s">
        <v>119</v>
      </c>
      <c r="B105" s="14" t="s">
        <v>295</v>
      </c>
      <c r="C105" s="2" t="s">
        <v>1</v>
      </c>
      <c r="D105" s="19">
        <v>0.02</v>
      </c>
      <c r="E105" s="29" t="s">
        <v>22</v>
      </c>
      <c r="F105" s="3" t="s">
        <v>116</v>
      </c>
      <c r="G105" s="1"/>
      <c r="H105" s="18"/>
    </row>
    <row r="106" spans="1:8" ht="15" customHeight="1" x14ac:dyDescent="0.25">
      <c r="A106" s="14" t="s">
        <v>119</v>
      </c>
      <c r="B106" s="14" t="s">
        <v>295</v>
      </c>
      <c r="C106" s="2" t="s">
        <v>23</v>
      </c>
      <c r="D106" s="19">
        <v>3.5000000000000003E-2</v>
      </c>
      <c r="E106" s="29" t="s">
        <v>22</v>
      </c>
      <c r="F106" s="3" t="s">
        <v>116</v>
      </c>
      <c r="G106" s="1"/>
      <c r="H106" s="18"/>
    </row>
    <row r="107" spans="1:8" ht="15" customHeight="1" x14ac:dyDescent="0.25">
      <c r="A107" s="14" t="s">
        <v>119</v>
      </c>
      <c r="B107" s="14" t="s">
        <v>295</v>
      </c>
      <c r="C107" s="2" t="s">
        <v>24</v>
      </c>
      <c r="D107" s="19">
        <v>2.5000000000000001E-2</v>
      </c>
      <c r="E107" s="29" t="s">
        <v>22</v>
      </c>
      <c r="F107" s="3" t="s">
        <v>116</v>
      </c>
      <c r="G107" s="1"/>
      <c r="H107" s="18"/>
    </row>
    <row r="108" spans="1:8" ht="15" customHeight="1" x14ac:dyDescent="0.25">
      <c r="A108" s="14" t="s">
        <v>119</v>
      </c>
      <c r="B108" s="14" t="s">
        <v>295</v>
      </c>
      <c r="C108" s="2" t="s">
        <v>25</v>
      </c>
      <c r="D108" s="19">
        <v>0.04</v>
      </c>
      <c r="E108" s="29" t="s">
        <v>22</v>
      </c>
      <c r="F108" s="3" t="s">
        <v>116</v>
      </c>
      <c r="G108" s="1"/>
      <c r="H108" s="18"/>
    </row>
    <row r="109" spans="1:8" ht="15" customHeight="1" x14ac:dyDescent="0.25">
      <c r="A109" s="14" t="s">
        <v>119</v>
      </c>
      <c r="B109" s="14" t="s">
        <v>295</v>
      </c>
      <c r="C109" s="2" t="s">
        <v>26</v>
      </c>
      <c r="D109" s="19">
        <v>4.4999999999999998E-2</v>
      </c>
      <c r="E109" s="30" t="s">
        <v>107</v>
      </c>
      <c r="F109" s="4" t="s">
        <v>8</v>
      </c>
      <c r="G109" s="1"/>
      <c r="H109" s="18"/>
    </row>
    <row r="110" spans="1:8" ht="15" customHeight="1" x14ac:dyDescent="0.25">
      <c r="A110" s="14" t="s">
        <v>119</v>
      </c>
      <c r="B110" s="14" t="s">
        <v>295</v>
      </c>
      <c r="C110" s="2" t="s">
        <v>27</v>
      </c>
      <c r="D110" s="19">
        <v>0.05</v>
      </c>
      <c r="E110" s="30" t="s">
        <v>107</v>
      </c>
      <c r="F110" s="4" t="s">
        <v>8</v>
      </c>
      <c r="G110" s="1"/>
      <c r="H110" s="18"/>
    </row>
    <row r="111" spans="1:8" ht="15" customHeight="1" x14ac:dyDescent="0.25">
      <c r="A111" s="14" t="s">
        <v>119</v>
      </c>
      <c r="B111" s="14" t="s">
        <v>295</v>
      </c>
      <c r="C111" s="5" t="s">
        <v>28</v>
      </c>
      <c r="D111" s="19">
        <v>3.7999999999999999E-2</v>
      </c>
      <c r="E111" s="30" t="s">
        <v>108</v>
      </c>
      <c r="F111" s="6" t="s">
        <v>172</v>
      </c>
      <c r="G111" s="1"/>
      <c r="H111" s="18"/>
    </row>
    <row r="112" spans="1:8" ht="15" customHeight="1" x14ac:dyDescent="0.25">
      <c r="A112" s="14" t="s">
        <v>119</v>
      </c>
      <c r="B112" s="14" t="s">
        <v>295</v>
      </c>
      <c r="C112" s="5" t="s">
        <v>29</v>
      </c>
      <c r="D112" s="19">
        <v>0.05</v>
      </c>
      <c r="E112" s="30" t="s">
        <v>108</v>
      </c>
      <c r="F112" s="6" t="s">
        <v>172</v>
      </c>
      <c r="G112" s="1"/>
      <c r="H112" s="18"/>
    </row>
    <row r="113" spans="1:8" ht="15" customHeight="1" x14ac:dyDescent="0.25">
      <c r="A113" s="14" t="s">
        <v>119</v>
      </c>
      <c r="B113" s="14" t="s">
        <v>295</v>
      </c>
      <c r="C113" s="5" t="s">
        <v>27</v>
      </c>
      <c r="D113" s="19">
        <v>0.05</v>
      </c>
      <c r="E113" s="30" t="s">
        <v>108</v>
      </c>
      <c r="F113" s="6" t="s">
        <v>172</v>
      </c>
      <c r="G113" s="1"/>
      <c r="H113" s="18"/>
    </row>
    <row r="114" spans="1:8" ht="15" customHeight="1" x14ac:dyDescent="0.25">
      <c r="A114" s="14" t="s">
        <v>119</v>
      </c>
      <c r="B114" s="14" t="s">
        <v>295</v>
      </c>
      <c r="C114" s="5" t="s">
        <v>30</v>
      </c>
      <c r="D114" s="19">
        <v>7.4999999999999997E-2</v>
      </c>
      <c r="E114" s="30" t="s">
        <v>108</v>
      </c>
      <c r="F114" s="6" t="s">
        <v>172</v>
      </c>
      <c r="G114" s="1"/>
      <c r="H114" s="18"/>
    </row>
    <row r="115" spans="1:8" ht="15" customHeight="1" x14ac:dyDescent="0.25">
      <c r="A115" s="14" t="s">
        <v>119</v>
      </c>
      <c r="B115" s="14" t="s">
        <v>295</v>
      </c>
      <c r="C115" s="11" t="s">
        <v>31</v>
      </c>
      <c r="D115" s="20">
        <v>1.0999999999999999E-2</v>
      </c>
      <c r="E115" s="30" t="s">
        <v>108</v>
      </c>
      <c r="F115" s="6" t="s">
        <v>172</v>
      </c>
      <c r="G115" s="1"/>
      <c r="H115" s="18"/>
    </row>
    <row r="116" spans="1:8" ht="15" customHeight="1" x14ac:dyDescent="0.25">
      <c r="A116" s="14" t="s">
        <v>119</v>
      </c>
      <c r="B116" s="14" t="s">
        <v>295</v>
      </c>
      <c r="C116" s="5" t="s">
        <v>32</v>
      </c>
      <c r="D116" s="19">
        <v>1.4999999999999999E-2</v>
      </c>
      <c r="E116" s="30" t="s">
        <v>108</v>
      </c>
      <c r="F116" s="6" t="s">
        <v>172</v>
      </c>
      <c r="G116" s="1"/>
      <c r="H116" s="18"/>
    </row>
    <row r="117" spans="1:8" ht="15" customHeight="1" x14ac:dyDescent="0.25">
      <c r="A117" s="14" t="s">
        <v>119</v>
      </c>
      <c r="B117" s="14" t="s">
        <v>295</v>
      </c>
      <c r="C117" s="8" t="s">
        <v>33</v>
      </c>
      <c r="D117" s="19">
        <v>5.5E-2</v>
      </c>
      <c r="E117" s="31" t="s">
        <v>109</v>
      </c>
      <c r="F117" s="6" t="s">
        <v>6</v>
      </c>
      <c r="G117" s="1"/>
      <c r="H117" s="18"/>
    </row>
    <row r="118" spans="1:8" ht="15" customHeight="1" x14ac:dyDescent="0.25">
      <c r="A118" s="14" t="s">
        <v>119</v>
      </c>
      <c r="B118" s="14" t="s">
        <v>295</v>
      </c>
      <c r="C118" s="8" t="s">
        <v>34</v>
      </c>
      <c r="D118" s="19">
        <v>7.4999999999999997E-2</v>
      </c>
      <c r="E118" s="31" t="s">
        <v>109</v>
      </c>
      <c r="F118" s="6" t="s">
        <v>6</v>
      </c>
      <c r="G118" s="1"/>
      <c r="H118" s="18"/>
    </row>
    <row r="119" spans="1:8" ht="15" customHeight="1" x14ac:dyDescent="0.25">
      <c r="A119" s="14" t="s">
        <v>119</v>
      </c>
      <c r="B119" s="14" t="s">
        <v>295</v>
      </c>
      <c r="C119" s="8" t="s">
        <v>35</v>
      </c>
      <c r="D119" s="19">
        <v>6.5000000000000002E-2</v>
      </c>
      <c r="E119" s="31" t="s">
        <v>109</v>
      </c>
      <c r="F119" s="6" t="s">
        <v>6</v>
      </c>
      <c r="G119" s="1"/>
      <c r="H119" s="18"/>
    </row>
    <row r="120" spans="1:8" ht="15" customHeight="1" x14ac:dyDescent="0.25">
      <c r="A120" s="14" t="s">
        <v>119</v>
      </c>
      <c r="B120" s="14" t="s">
        <v>295</v>
      </c>
      <c r="C120" s="8" t="s">
        <v>36</v>
      </c>
      <c r="D120" s="19">
        <v>7.4999999999999997E-2</v>
      </c>
      <c r="E120" s="31" t="s">
        <v>109</v>
      </c>
      <c r="F120" s="6" t="s">
        <v>6</v>
      </c>
      <c r="G120" s="1"/>
      <c r="H120" s="18"/>
    </row>
    <row r="121" spans="1:8" ht="15" customHeight="1" x14ac:dyDescent="0.25">
      <c r="A121" s="14" t="s">
        <v>119</v>
      </c>
      <c r="B121" s="14" t="s">
        <v>295</v>
      </c>
      <c r="C121" s="8" t="s">
        <v>32</v>
      </c>
      <c r="D121" s="19">
        <v>1.4999999999999999E-2</v>
      </c>
      <c r="E121" s="31" t="s">
        <v>109</v>
      </c>
      <c r="F121" s="6" t="s">
        <v>111</v>
      </c>
      <c r="G121" s="1"/>
      <c r="H121" s="18"/>
    </row>
    <row r="122" spans="1:8" ht="15" customHeight="1" x14ac:dyDescent="0.25">
      <c r="A122" s="14" t="s">
        <v>119</v>
      </c>
      <c r="B122" s="14" t="s">
        <v>295</v>
      </c>
      <c r="C122" s="8" t="s">
        <v>37</v>
      </c>
      <c r="D122" s="19">
        <v>4.4999999999999998E-2</v>
      </c>
      <c r="E122" s="31" t="s">
        <v>404</v>
      </c>
      <c r="F122" s="6" t="s">
        <v>111</v>
      </c>
      <c r="G122" s="1"/>
      <c r="H122" s="18"/>
    </row>
    <row r="123" spans="1:8" ht="15" customHeight="1" x14ac:dyDescent="0.25">
      <c r="A123" s="14" t="s">
        <v>119</v>
      </c>
      <c r="B123" s="14" t="s">
        <v>295</v>
      </c>
      <c r="C123" s="8" t="s">
        <v>38</v>
      </c>
      <c r="D123" s="19">
        <v>6.5000000000000002E-2</v>
      </c>
      <c r="E123" s="31" t="s">
        <v>404</v>
      </c>
      <c r="F123" s="6" t="s">
        <v>111</v>
      </c>
      <c r="G123" s="1"/>
      <c r="H123" s="18"/>
    </row>
    <row r="124" spans="1:8" ht="15" customHeight="1" x14ac:dyDescent="0.25">
      <c r="A124" s="14" t="s">
        <v>119</v>
      </c>
      <c r="B124" s="14" t="s">
        <v>295</v>
      </c>
      <c r="C124" s="8" t="s">
        <v>2</v>
      </c>
      <c r="D124" s="19">
        <v>3.7999999999999999E-2</v>
      </c>
      <c r="E124" s="31" t="s">
        <v>404</v>
      </c>
      <c r="F124" s="6" t="s">
        <v>111</v>
      </c>
      <c r="G124" s="1"/>
      <c r="H124" s="18"/>
    </row>
    <row r="125" spans="1:8" ht="15" customHeight="1" x14ac:dyDescent="0.25">
      <c r="A125" s="14" t="s">
        <v>119</v>
      </c>
      <c r="B125" s="14" t="s">
        <v>295</v>
      </c>
      <c r="C125" s="8" t="s">
        <v>3</v>
      </c>
      <c r="D125" s="19">
        <v>0.05</v>
      </c>
      <c r="E125" s="31" t="s">
        <v>404</v>
      </c>
      <c r="F125" s="6" t="s">
        <v>111</v>
      </c>
      <c r="G125" s="1"/>
      <c r="H125" s="18"/>
    </row>
    <row r="126" spans="1:8" ht="15" customHeight="1" x14ac:dyDescent="0.25">
      <c r="A126" s="14" t="s">
        <v>119</v>
      </c>
      <c r="B126" s="14" t="s">
        <v>295</v>
      </c>
      <c r="C126" s="8" t="s">
        <v>39</v>
      </c>
      <c r="D126" s="19">
        <v>0.06</v>
      </c>
      <c r="E126" s="31" t="s">
        <v>404</v>
      </c>
      <c r="F126" s="6" t="s">
        <v>111</v>
      </c>
      <c r="G126" s="1"/>
      <c r="H126" s="18"/>
    </row>
    <row r="127" spans="1:8" ht="15" customHeight="1" x14ac:dyDescent="0.25">
      <c r="A127" s="14" t="s">
        <v>119</v>
      </c>
      <c r="B127" s="14" t="s">
        <v>295</v>
      </c>
      <c r="C127" s="8" t="s">
        <v>40</v>
      </c>
      <c r="D127" s="19">
        <v>1.7999999999999999E-2</v>
      </c>
      <c r="E127" s="31" t="s">
        <v>404</v>
      </c>
      <c r="F127" s="6" t="s">
        <v>111</v>
      </c>
      <c r="G127" s="1"/>
      <c r="H127" s="18"/>
    </row>
    <row r="128" spans="1:8" ht="15" customHeight="1" x14ac:dyDescent="0.25">
      <c r="A128" s="14" t="s">
        <v>119</v>
      </c>
      <c r="B128" s="14" t="s">
        <v>295</v>
      </c>
      <c r="C128" s="8" t="s">
        <v>37</v>
      </c>
      <c r="D128" s="19">
        <v>4.4999999999999998E-2</v>
      </c>
      <c r="E128" s="31" t="s">
        <v>110</v>
      </c>
      <c r="F128" s="6" t="s">
        <v>111</v>
      </c>
      <c r="G128" s="1"/>
      <c r="H128" s="18"/>
    </row>
    <row r="129" spans="1:8" ht="15" customHeight="1" x14ac:dyDescent="0.25">
      <c r="A129" s="14" t="s">
        <v>119</v>
      </c>
      <c r="B129" s="14" t="s">
        <v>295</v>
      </c>
      <c r="C129" s="8" t="s">
        <v>38</v>
      </c>
      <c r="D129" s="19">
        <v>6.5000000000000002E-2</v>
      </c>
      <c r="E129" s="31" t="s">
        <v>110</v>
      </c>
      <c r="F129" s="6" t="s">
        <v>111</v>
      </c>
      <c r="G129" s="1"/>
      <c r="H129" s="18"/>
    </row>
    <row r="130" spans="1:8" ht="15" customHeight="1" x14ac:dyDescent="0.25">
      <c r="A130" s="14" t="s">
        <v>119</v>
      </c>
      <c r="B130" s="14" t="s">
        <v>295</v>
      </c>
      <c r="C130" s="8" t="s">
        <v>2</v>
      </c>
      <c r="D130" s="19">
        <v>3.7999999999999999E-2</v>
      </c>
      <c r="E130" s="31" t="s">
        <v>110</v>
      </c>
      <c r="F130" s="6" t="s">
        <v>111</v>
      </c>
      <c r="G130" s="1"/>
      <c r="H130" s="18"/>
    </row>
    <row r="131" spans="1:8" ht="15" customHeight="1" x14ac:dyDescent="0.25">
      <c r="A131" s="14" t="s">
        <v>119</v>
      </c>
      <c r="B131" s="14" t="s">
        <v>295</v>
      </c>
      <c r="C131" s="8" t="s">
        <v>3</v>
      </c>
      <c r="D131" s="19">
        <v>0.05</v>
      </c>
      <c r="E131" s="31" t="s">
        <v>110</v>
      </c>
      <c r="F131" s="6" t="s">
        <v>111</v>
      </c>
      <c r="G131" s="1"/>
      <c r="H131" s="18"/>
    </row>
    <row r="132" spans="1:8" ht="15" customHeight="1" x14ac:dyDescent="0.25">
      <c r="A132" s="14" t="s">
        <v>119</v>
      </c>
      <c r="B132" s="14" t="s">
        <v>295</v>
      </c>
      <c r="C132" s="8" t="s">
        <v>39</v>
      </c>
      <c r="D132" s="19">
        <v>0.06</v>
      </c>
      <c r="E132" s="31" t="s">
        <v>110</v>
      </c>
      <c r="F132" s="6" t="s">
        <v>111</v>
      </c>
      <c r="G132" s="1"/>
      <c r="H132" s="18"/>
    </row>
    <row r="133" spans="1:8" ht="15" customHeight="1" x14ac:dyDescent="0.25">
      <c r="A133" s="14" t="s">
        <v>119</v>
      </c>
      <c r="B133" s="14" t="s">
        <v>295</v>
      </c>
      <c r="C133" s="8" t="s">
        <v>40</v>
      </c>
      <c r="D133" s="19">
        <v>1.7999999999999999E-2</v>
      </c>
      <c r="E133" s="31" t="s">
        <v>110</v>
      </c>
      <c r="F133" s="6" t="s">
        <v>111</v>
      </c>
      <c r="G133" s="1"/>
      <c r="H133" s="18"/>
    </row>
    <row r="134" spans="1:8" ht="15" customHeight="1" x14ac:dyDescent="0.25">
      <c r="A134" s="14" t="s">
        <v>119</v>
      </c>
      <c r="B134" s="14" t="s">
        <v>295</v>
      </c>
      <c r="C134" s="8" t="s">
        <v>29</v>
      </c>
      <c r="D134" s="19">
        <v>0.05</v>
      </c>
      <c r="E134" s="31" t="s">
        <v>110</v>
      </c>
      <c r="F134" s="6" t="s">
        <v>173</v>
      </c>
      <c r="G134" s="1"/>
      <c r="H134" s="18"/>
    </row>
    <row r="135" spans="1:8" ht="15" customHeight="1" x14ac:dyDescent="0.25">
      <c r="A135" s="14" t="s">
        <v>119</v>
      </c>
      <c r="B135" s="14" t="s">
        <v>295</v>
      </c>
      <c r="C135" s="8" t="s">
        <v>41</v>
      </c>
      <c r="D135" s="19">
        <v>0.06</v>
      </c>
      <c r="E135" s="31" t="s">
        <v>110</v>
      </c>
      <c r="F135" s="6" t="s">
        <v>173</v>
      </c>
      <c r="G135" s="1"/>
      <c r="H135" s="18"/>
    </row>
    <row r="136" spans="1:8" ht="15" customHeight="1" x14ac:dyDescent="0.25">
      <c r="A136" s="14" t="s">
        <v>119</v>
      </c>
      <c r="B136" s="14" t="s">
        <v>295</v>
      </c>
      <c r="C136" s="8" t="s">
        <v>42</v>
      </c>
      <c r="D136" s="19">
        <v>7.4999999999999997E-2</v>
      </c>
      <c r="E136" s="31" t="s">
        <v>110</v>
      </c>
      <c r="F136" s="6" t="s">
        <v>173</v>
      </c>
      <c r="G136" s="1"/>
      <c r="H136" s="18"/>
    </row>
    <row r="137" spans="1:8" ht="15" customHeight="1" x14ac:dyDescent="0.25">
      <c r="A137" s="14" t="s">
        <v>119</v>
      </c>
      <c r="B137" s="14" t="s">
        <v>295</v>
      </c>
      <c r="C137" s="8" t="s">
        <v>38</v>
      </c>
      <c r="D137" s="19">
        <v>6.5000000000000002E-2</v>
      </c>
      <c r="E137" s="31" t="s">
        <v>110</v>
      </c>
      <c r="F137" s="6" t="s">
        <v>173</v>
      </c>
      <c r="G137" s="1"/>
      <c r="H137" s="18"/>
    </row>
    <row r="138" spans="1:8" ht="15" customHeight="1" x14ac:dyDescent="0.25">
      <c r="A138" s="14" t="s">
        <v>119</v>
      </c>
      <c r="B138" s="14" t="s">
        <v>295</v>
      </c>
      <c r="C138" s="8" t="s">
        <v>36</v>
      </c>
      <c r="D138" s="19">
        <v>7.4999999999999997E-2</v>
      </c>
      <c r="E138" s="31" t="s">
        <v>110</v>
      </c>
      <c r="F138" s="6" t="s">
        <v>173</v>
      </c>
      <c r="G138" s="1"/>
      <c r="H138" s="18"/>
    </row>
    <row r="139" spans="1:8" ht="15" customHeight="1" x14ac:dyDescent="0.25">
      <c r="A139" s="14" t="s">
        <v>119</v>
      </c>
      <c r="B139" s="14" t="s">
        <v>295</v>
      </c>
      <c r="C139" s="8" t="s">
        <v>40</v>
      </c>
      <c r="D139" s="19">
        <v>1.7999999999999999E-2</v>
      </c>
      <c r="E139" s="31" t="s">
        <v>110</v>
      </c>
      <c r="F139" s="6" t="s">
        <v>173</v>
      </c>
      <c r="G139" s="1"/>
      <c r="H139" s="18"/>
    </row>
    <row r="140" spans="1:8" ht="15" customHeight="1" x14ac:dyDescent="0.25">
      <c r="A140" s="14" t="s">
        <v>119</v>
      </c>
      <c r="B140" s="14" t="s">
        <v>295</v>
      </c>
      <c r="C140" s="8" t="s">
        <v>43</v>
      </c>
      <c r="D140" s="19">
        <v>2.3E-2</v>
      </c>
      <c r="E140" s="31" t="s">
        <v>110</v>
      </c>
      <c r="F140" s="6" t="s">
        <v>173</v>
      </c>
      <c r="G140" s="1"/>
      <c r="H140" s="18"/>
    </row>
    <row r="141" spans="1:8" ht="15" customHeight="1" x14ac:dyDescent="0.25">
      <c r="A141" s="14" t="s">
        <v>119</v>
      </c>
      <c r="B141" s="14" t="s">
        <v>295</v>
      </c>
      <c r="C141" s="8" t="s">
        <v>44</v>
      </c>
      <c r="D141" s="19">
        <v>0.08</v>
      </c>
      <c r="E141" s="31" t="s">
        <v>110</v>
      </c>
      <c r="F141" s="6" t="s">
        <v>9</v>
      </c>
      <c r="G141" s="1"/>
      <c r="H141" s="18"/>
    </row>
    <row r="142" spans="1:8" ht="15" customHeight="1" x14ac:dyDescent="0.25">
      <c r="A142" s="14" t="s">
        <v>119</v>
      </c>
      <c r="B142" s="14" t="s">
        <v>295</v>
      </c>
      <c r="C142" s="8" t="s">
        <v>45</v>
      </c>
      <c r="D142" s="19">
        <v>0.09</v>
      </c>
      <c r="E142" s="31" t="s">
        <v>110</v>
      </c>
      <c r="F142" s="6" t="s">
        <v>9</v>
      </c>
      <c r="G142" s="1"/>
      <c r="H142" s="18"/>
    </row>
    <row r="143" spans="1:8" ht="15" customHeight="1" x14ac:dyDescent="0.25">
      <c r="A143" s="14" t="s">
        <v>119</v>
      </c>
      <c r="B143" s="14" t="s">
        <v>295</v>
      </c>
      <c r="C143" s="8" t="s">
        <v>46</v>
      </c>
      <c r="D143" s="19">
        <v>0.1</v>
      </c>
      <c r="E143" s="31" t="s">
        <v>110</v>
      </c>
      <c r="F143" s="6" t="s">
        <v>9</v>
      </c>
      <c r="G143" s="1"/>
      <c r="H143" s="18"/>
    </row>
    <row r="144" spans="1:8" ht="15" customHeight="1" x14ac:dyDescent="0.25">
      <c r="A144" s="14" t="s">
        <v>119</v>
      </c>
      <c r="B144" s="14" t="s">
        <v>295</v>
      </c>
      <c r="C144" s="8" t="s">
        <v>30</v>
      </c>
      <c r="D144" s="19">
        <v>7.4999999999999997E-2</v>
      </c>
      <c r="E144" s="31" t="s">
        <v>110</v>
      </c>
      <c r="F144" s="6" t="s">
        <v>9</v>
      </c>
      <c r="G144" s="1"/>
      <c r="H144" s="18"/>
    </row>
    <row r="145" spans="1:8" ht="15" customHeight="1" x14ac:dyDescent="0.25">
      <c r="A145" s="14" t="s">
        <v>119</v>
      </c>
      <c r="B145" s="14" t="s">
        <v>295</v>
      </c>
      <c r="C145" s="8" t="s">
        <v>47</v>
      </c>
      <c r="D145" s="19">
        <v>0.1</v>
      </c>
      <c r="E145" s="31" t="s">
        <v>110</v>
      </c>
      <c r="F145" s="6" t="s">
        <v>9</v>
      </c>
      <c r="G145" s="1"/>
      <c r="H145" s="18"/>
    </row>
    <row r="146" spans="1:8" ht="15" customHeight="1" x14ac:dyDescent="0.25">
      <c r="A146" s="14" t="s">
        <v>119</v>
      </c>
      <c r="B146" s="14" t="s">
        <v>295</v>
      </c>
      <c r="C146" s="8" t="s">
        <v>43</v>
      </c>
      <c r="D146" s="19">
        <v>2.3E-2</v>
      </c>
      <c r="E146" s="31" t="s">
        <v>110</v>
      </c>
      <c r="F146" s="6" t="s">
        <v>9</v>
      </c>
      <c r="G146" s="1"/>
      <c r="H146" s="18"/>
    </row>
    <row r="147" spans="1:8" ht="15" customHeight="1" x14ac:dyDescent="0.25">
      <c r="A147" s="14" t="s">
        <v>123</v>
      </c>
      <c r="B147" s="14" t="s">
        <v>295</v>
      </c>
      <c r="C147" s="5" t="s">
        <v>62</v>
      </c>
      <c r="D147" s="19">
        <v>2.12E-2</v>
      </c>
      <c r="E147" s="32" t="s">
        <v>114</v>
      </c>
      <c r="F147" s="3" t="s">
        <v>63</v>
      </c>
      <c r="G147" s="1"/>
      <c r="H147" s="18"/>
    </row>
    <row r="148" spans="1:8" ht="15" customHeight="1" x14ac:dyDescent="0.25">
      <c r="A148" s="14" t="s">
        <v>123</v>
      </c>
      <c r="B148" s="14" t="s">
        <v>295</v>
      </c>
      <c r="C148" s="5" t="s">
        <v>64</v>
      </c>
      <c r="D148" s="19">
        <v>3.5999999999999997E-2</v>
      </c>
      <c r="E148" s="32" t="s">
        <v>114</v>
      </c>
      <c r="F148" s="3" t="s">
        <v>63</v>
      </c>
      <c r="G148" s="1"/>
      <c r="H148" s="18"/>
    </row>
    <row r="149" spans="1:8" ht="15" customHeight="1" x14ac:dyDescent="0.25">
      <c r="A149" s="14" t="s">
        <v>123</v>
      </c>
      <c r="B149" s="14" t="s">
        <v>295</v>
      </c>
      <c r="C149" s="5" t="s">
        <v>65</v>
      </c>
      <c r="D149" s="19">
        <v>3.2000000000000001E-2</v>
      </c>
      <c r="E149" s="32" t="s">
        <v>114</v>
      </c>
      <c r="F149" s="3" t="s">
        <v>63</v>
      </c>
      <c r="G149" s="1"/>
      <c r="H149" s="18"/>
    </row>
    <row r="150" spans="1:8" ht="15" customHeight="1" x14ac:dyDescent="0.25">
      <c r="A150" s="14" t="s">
        <v>123</v>
      </c>
      <c r="B150" s="14" t="s">
        <v>295</v>
      </c>
      <c r="C150" s="5" t="s">
        <v>66</v>
      </c>
      <c r="D150" s="19">
        <v>5.0999999999999997E-2</v>
      </c>
      <c r="E150" s="32" t="s">
        <v>114</v>
      </c>
      <c r="F150" s="3" t="s">
        <v>63</v>
      </c>
      <c r="G150" s="1"/>
      <c r="H150" s="18"/>
    </row>
    <row r="151" spans="1:8" ht="15" customHeight="1" x14ac:dyDescent="0.25">
      <c r="A151" s="14" t="s">
        <v>123</v>
      </c>
      <c r="B151" s="14" t="s">
        <v>295</v>
      </c>
      <c r="C151" s="5" t="s">
        <v>67</v>
      </c>
      <c r="D151" s="19">
        <v>4.2000000000000003E-2</v>
      </c>
      <c r="E151" s="32" t="s">
        <v>114</v>
      </c>
      <c r="F151" s="3" t="s">
        <v>63</v>
      </c>
      <c r="G151" s="1"/>
      <c r="H151" s="18"/>
    </row>
    <row r="152" spans="1:8" ht="15" customHeight="1" x14ac:dyDescent="0.25">
      <c r="A152" s="14" t="s">
        <v>123</v>
      </c>
      <c r="B152" s="14" t="s">
        <v>295</v>
      </c>
      <c r="C152" s="5" t="s">
        <v>68</v>
      </c>
      <c r="D152" s="19">
        <v>4.0799999999999996E-2</v>
      </c>
      <c r="E152" s="32" t="s">
        <v>114</v>
      </c>
      <c r="F152" s="3" t="s">
        <v>63</v>
      </c>
      <c r="G152" s="1"/>
      <c r="H152" s="18"/>
    </row>
    <row r="153" spans="1:8" ht="15" customHeight="1" x14ac:dyDescent="0.25">
      <c r="A153" s="14" t="s">
        <v>123</v>
      </c>
      <c r="B153" s="14" t="s">
        <v>295</v>
      </c>
      <c r="C153" s="5" t="s">
        <v>69</v>
      </c>
      <c r="D153" s="19">
        <v>4.8000000000000001E-2</v>
      </c>
      <c r="E153" s="32" t="s">
        <v>114</v>
      </c>
      <c r="F153" s="3" t="s">
        <v>63</v>
      </c>
      <c r="G153" s="1"/>
      <c r="H153" s="18"/>
    </row>
    <row r="154" spans="1:8" ht="15" customHeight="1" x14ac:dyDescent="0.25">
      <c r="A154" s="14" t="s">
        <v>123</v>
      </c>
      <c r="B154" s="14" t="s">
        <v>295</v>
      </c>
      <c r="C154" s="24" t="s">
        <v>70</v>
      </c>
      <c r="D154" s="19">
        <v>3.9700000000000006E-2</v>
      </c>
      <c r="E154" s="32" t="s">
        <v>114</v>
      </c>
      <c r="F154" s="3" t="s">
        <v>63</v>
      </c>
      <c r="G154" s="1"/>
      <c r="H154" s="18"/>
    </row>
    <row r="155" spans="1:8" ht="15" customHeight="1" x14ac:dyDescent="0.25">
      <c r="A155" s="14" t="s">
        <v>123</v>
      </c>
      <c r="B155" s="14" t="s">
        <v>295</v>
      </c>
      <c r="C155" s="24" t="s">
        <v>71</v>
      </c>
      <c r="D155" s="19">
        <v>3.4599999999999999E-2</v>
      </c>
      <c r="E155" s="32" t="s">
        <v>114</v>
      </c>
      <c r="F155" s="3" t="s">
        <v>63</v>
      </c>
      <c r="G155" s="1"/>
      <c r="H155" s="18"/>
    </row>
    <row r="156" spans="1:8" ht="15" customHeight="1" x14ac:dyDescent="0.25">
      <c r="A156" s="14" t="s">
        <v>123</v>
      </c>
      <c r="B156" s="14" t="s">
        <v>295</v>
      </c>
      <c r="C156" s="24" t="s">
        <v>72</v>
      </c>
      <c r="D156" s="19">
        <v>6.4000000000000001E-2</v>
      </c>
      <c r="E156" s="32" t="s">
        <v>114</v>
      </c>
      <c r="F156" s="3" t="s">
        <v>63</v>
      </c>
      <c r="G156" s="1"/>
      <c r="H156" s="18"/>
    </row>
    <row r="157" spans="1:8" ht="15" customHeight="1" x14ac:dyDescent="0.25">
      <c r="A157" s="14" t="s">
        <v>123</v>
      </c>
      <c r="B157" s="14" t="s">
        <v>295</v>
      </c>
      <c r="C157" s="5" t="s">
        <v>73</v>
      </c>
      <c r="D157" s="19">
        <v>7.1999999999999995E-2</v>
      </c>
      <c r="E157" s="32" t="s">
        <v>114</v>
      </c>
      <c r="F157" s="3" t="s">
        <v>63</v>
      </c>
      <c r="G157" s="1"/>
      <c r="H157" s="18"/>
    </row>
    <row r="158" spans="1:8" ht="15" customHeight="1" x14ac:dyDescent="0.25">
      <c r="A158" s="14" t="s">
        <v>123</v>
      </c>
      <c r="B158" s="14" t="s">
        <v>295</v>
      </c>
      <c r="C158" s="5" t="s">
        <v>74</v>
      </c>
      <c r="D158" s="19">
        <v>8.1900000000000001E-2</v>
      </c>
      <c r="E158" s="32" t="s">
        <v>114</v>
      </c>
      <c r="F158" s="3" t="s">
        <v>63</v>
      </c>
      <c r="G158" s="1"/>
      <c r="H158" s="18"/>
    </row>
    <row r="159" spans="1:8" ht="15" customHeight="1" x14ac:dyDescent="0.25">
      <c r="A159" s="14" t="s">
        <v>123</v>
      </c>
      <c r="B159" s="14" t="s">
        <v>295</v>
      </c>
      <c r="C159" s="5" t="s">
        <v>75</v>
      </c>
      <c r="D159" s="19">
        <v>0.13400000000000001</v>
      </c>
      <c r="E159" s="32" t="s">
        <v>114</v>
      </c>
      <c r="F159" s="3" t="s">
        <v>63</v>
      </c>
      <c r="G159" s="1"/>
      <c r="H159" s="18"/>
    </row>
    <row r="160" spans="1:8" ht="15" customHeight="1" x14ac:dyDescent="0.25">
      <c r="A160" s="14" t="s">
        <v>123</v>
      </c>
      <c r="B160" s="14" t="s">
        <v>295</v>
      </c>
      <c r="C160" s="5" t="s">
        <v>76</v>
      </c>
      <c r="D160" s="19">
        <v>2.3899999999999998E-2</v>
      </c>
      <c r="E160" s="32" t="s">
        <v>114</v>
      </c>
      <c r="F160" s="3" t="s">
        <v>63</v>
      </c>
      <c r="G160" s="1"/>
      <c r="H160" s="18"/>
    </row>
    <row r="161" spans="1:8" ht="15" customHeight="1" x14ac:dyDescent="0.25">
      <c r="A161" s="14" t="s">
        <v>123</v>
      </c>
      <c r="B161" s="14" t="s">
        <v>295</v>
      </c>
      <c r="C161" s="5" t="s">
        <v>77</v>
      </c>
      <c r="D161" s="19">
        <v>1.83E-2</v>
      </c>
      <c r="E161" s="32" t="s">
        <v>114</v>
      </c>
      <c r="F161" s="3" t="s">
        <v>63</v>
      </c>
      <c r="G161" s="1"/>
      <c r="H161" s="18"/>
    </row>
    <row r="162" spans="1:8" ht="15" customHeight="1" x14ac:dyDescent="0.25">
      <c r="A162" s="14" t="s">
        <v>123</v>
      </c>
      <c r="B162" s="14" t="s">
        <v>295</v>
      </c>
      <c r="C162" s="5" t="s">
        <v>78</v>
      </c>
      <c r="D162" s="19">
        <v>3.0199999999999998E-2</v>
      </c>
      <c r="E162" s="32" t="s">
        <v>114</v>
      </c>
      <c r="F162" s="3" t="s">
        <v>63</v>
      </c>
      <c r="G162" s="1"/>
      <c r="H162" s="18"/>
    </row>
    <row r="163" spans="1:8" ht="15" customHeight="1" x14ac:dyDescent="0.25">
      <c r="A163" s="14" t="s">
        <v>123</v>
      </c>
      <c r="B163" s="14" t="s">
        <v>295</v>
      </c>
      <c r="C163" s="5" t="s">
        <v>79</v>
      </c>
      <c r="D163" s="19">
        <v>2.5000000000000001E-2</v>
      </c>
      <c r="E163" s="32" t="s">
        <v>114</v>
      </c>
      <c r="F163" s="3" t="s">
        <v>63</v>
      </c>
      <c r="G163" s="1"/>
      <c r="H163" s="18"/>
    </row>
    <row r="164" spans="1:8" ht="15" customHeight="1" x14ac:dyDescent="0.25">
      <c r="A164" s="14" t="s">
        <v>123</v>
      </c>
      <c r="B164" s="14" t="s">
        <v>295</v>
      </c>
      <c r="C164" s="5" t="s">
        <v>80</v>
      </c>
      <c r="D164" s="19">
        <v>2.4E-2</v>
      </c>
      <c r="E164" s="32" t="s">
        <v>114</v>
      </c>
      <c r="F164" s="3" t="s">
        <v>63</v>
      </c>
      <c r="G164" s="1"/>
      <c r="H164" s="18"/>
    </row>
    <row r="165" spans="1:8" ht="15" customHeight="1" x14ac:dyDescent="0.25">
      <c r="A165" s="14" t="s">
        <v>123</v>
      </c>
      <c r="B165" s="14" t="s">
        <v>295</v>
      </c>
      <c r="C165" s="5" t="s">
        <v>81</v>
      </c>
      <c r="D165" s="19">
        <v>2.1999999999999999E-2</v>
      </c>
      <c r="E165" s="32" t="s">
        <v>114</v>
      </c>
      <c r="F165" s="3" t="s">
        <v>63</v>
      </c>
      <c r="G165" s="1"/>
      <c r="H165" s="18"/>
    </row>
    <row r="166" spans="1:8" ht="15" customHeight="1" x14ac:dyDescent="0.25">
      <c r="A166" s="14" t="s">
        <v>123</v>
      </c>
      <c r="B166" s="14" t="s">
        <v>295</v>
      </c>
      <c r="C166" s="5" t="s">
        <v>82</v>
      </c>
      <c r="D166" s="19">
        <v>2.5999999999999999E-2</v>
      </c>
      <c r="E166" s="32" t="s">
        <v>114</v>
      </c>
      <c r="F166" s="3" t="s">
        <v>63</v>
      </c>
      <c r="G166" s="1"/>
      <c r="H166" s="18"/>
    </row>
    <row r="167" spans="1:8" ht="15" customHeight="1" x14ac:dyDescent="0.25">
      <c r="A167" s="14" t="s">
        <v>123</v>
      </c>
      <c r="B167" s="14" t="s">
        <v>295</v>
      </c>
      <c r="C167" s="5" t="s">
        <v>83</v>
      </c>
      <c r="D167" s="19">
        <v>2.5000000000000001E-2</v>
      </c>
      <c r="E167" s="32" t="s">
        <v>114</v>
      </c>
      <c r="F167" s="3" t="s">
        <v>63</v>
      </c>
      <c r="G167" s="1"/>
      <c r="H167" s="18"/>
    </row>
    <row r="168" spans="1:8" ht="15" customHeight="1" x14ac:dyDescent="0.25">
      <c r="A168" s="14" t="s">
        <v>123</v>
      </c>
      <c r="B168" s="14" t="s">
        <v>295</v>
      </c>
      <c r="C168" s="5" t="s">
        <v>84</v>
      </c>
      <c r="D168" s="19">
        <v>3.9600000000000003E-2</v>
      </c>
      <c r="E168" s="32" t="s">
        <v>114</v>
      </c>
      <c r="F168" s="3" t="s">
        <v>63</v>
      </c>
      <c r="G168" s="1"/>
      <c r="H168" s="18"/>
    </row>
    <row r="169" spans="1:8" ht="15" customHeight="1" x14ac:dyDescent="0.25">
      <c r="A169" s="14" t="s">
        <v>123</v>
      </c>
      <c r="B169" s="14" t="s">
        <v>295</v>
      </c>
      <c r="C169" s="5" t="s">
        <v>85</v>
      </c>
      <c r="D169" s="19">
        <v>2.9000000000000001E-2</v>
      </c>
      <c r="E169" s="32" t="s">
        <v>114</v>
      </c>
      <c r="F169" s="3" t="s">
        <v>63</v>
      </c>
      <c r="G169" s="1"/>
      <c r="H169" s="18"/>
    </row>
    <row r="170" spans="1:8" ht="15" customHeight="1" x14ac:dyDescent="0.25">
      <c r="A170" s="14" t="s">
        <v>123</v>
      </c>
      <c r="B170" s="14" t="s">
        <v>295</v>
      </c>
      <c r="C170" s="5" t="s">
        <v>86</v>
      </c>
      <c r="D170" s="19">
        <v>2.5999999999999999E-2</v>
      </c>
      <c r="E170" s="32" t="s">
        <v>114</v>
      </c>
      <c r="F170" s="3" t="s">
        <v>63</v>
      </c>
      <c r="G170" s="1"/>
      <c r="H170" s="18"/>
    </row>
    <row r="171" spans="1:8" ht="15" customHeight="1" x14ac:dyDescent="0.25">
      <c r="A171" s="14" t="s">
        <v>123</v>
      </c>
      <c r="B171" s="14" t="s">
        <v>295</v>
      </c>
      <c r="C171" s="5" t="s">
        <v>87</v>
      </c>
      <c r="D171" s="19">
        <v>3.5099999999999999E-2</v>
      </c>
      <c r="E171" s="32" t="s">
        <v>114</v>
      </c>
      <c r="F171" s="3" t="s">
        <v>63</v>
      </c>
      <c r="G171" s="1"/>
      <c r="H171" s="18"/>
    </row>
    <row r="172" spans="1:8" ht="15" customHeight="1" x14ac:dyDescent="0.25">
      <c r="A172" s="14" t="s">
        <v>123</v>
      </c>
      <c r="B172" s="14" t="s">
        <v>295</v>
      </c>
      <c r="C172" s="5" t="s">
        <v>88</v>
      </c>
      <c r="D172" s="19">
        <v>3.1E-2</v>
      </c>
      <c r="E172" s="32" t="s">
        <v>114</v>
      </c>
      <c r="F172" s="3" t="s">
        <v>63</v>
      </c>
      <c r="G172" s="1"/>
      <c r="H172" s="18"/>
    </row>
    <row r="173" spans="1:8" ht="15" customHeight="1" x14ac:dyDescent="0.25">
      <c r="A173" s="14" t="s">
        <v>123</v>
      </c>
      <c r="B173" s="14" t="s">
        <v>295</v>
      </c>
      <c r="C173" s="5" t="s">
        <v>89</v>
      </c>
      <c r="D173" s="19">
        <v>2.8000000000000001E-2</v>
      </c>
      <c r="E173" s="32" t="s">
        <v>114</v>
      </c>
      <c r="F173" s="3" t="s">
        <v>63</v>
      </c>
      <c r="G173" s="1"/>
      <c r="H173" s="18"/>
    </row>
    <row r="174" spans="1:8" ht="15" customHeight="1" x14ac:dyDescent="0.25">
      <c r="A174" s="14" t="s">
        <v>123</v>
      </c>
      <c r="B174" s="14" t="s">
        <v>295</v>
      </c>
      <c r="C174" s="5" t="s">
        <v>90</v>
      </c>
      <c r="D174" s="19">
        <v>5.2499999999999998E-2</v>
      </c>
      <c r="E174" s="32" t="s">
        <v>114</v>
      </c>
      <c r="F174" s="3" t="s">
        <v>63</v>
      </c>
      <c r="G174" s="1"/>
      <c r="H174" s="18"/>
    </row>
    <row r="175" spans="1:8" ht="15" customHeight="1" x14ac:dyDescent="0.25">
      <c r="A175" s="14" t="s">
        <v>124</v>
      </c>
      <c r="B175" s="14" t="s">
        <v>295</v>
      </c>
      <c r="C175" s="5" t="s">
        <v>66</v>
      </c>
      <c r="D175" s="19">
        <v>5.0999999999999997E-2</v>
      </c>
      <c r="E175" s="32" t="s">
        <v>115</v>
      </c>
      <c r="F175" s="3" t="s">
        <v>91</v>
      </c>
      <c r="G175" s="1"/>
      <c r="H175" s="18"/>
    </row>
    <row r="176" spans="1:8" ht="15" customHeight="1" x14ac:dyDescent="0.25">
      <c r="A176" s="14" t="s">
        <v>124</v>
      </c>
      <c r="B176" s="14" t="s">
        <v>295</v>
      </c>
      <c r="C176" s="5" t="s">
        <v>67</v>
      </c>
      <c r="D176" s="19">
        <v>4.2000000000000003E-2</v>
      </c>
      <c r="E176" s="32" t="s">
        <v>115</v>
      </c>
      <c r="F176" s="3" t="s">
        <v>91</v>
      </c>
      <c r="G176" s="1"/>
      <c r="H176" s="18"/>
    </row>
    <row r="177" spans="1:8" ht="15" customHeight="1" x14ac:dyDescent="0.25">
      <c r="A177" s="14" t="s">
        <v>124</v>
      </c>
      <c r="B177" s="14" t="s">
        <v>295</v>
      </c>
      <c r="C177" s="5" t="s">
        <v>68</v>
      </c>
      <c r="D177" s="19">
        <v>4.0799999999999996E-2</v>
      </c>
      <c r="E177" s="32" t="s">
        <v>115</v>
      </c>
      <c r="F177" s="3" t="s">
        <v>91</v>
      </c>
      <c r="G177" s="1"/>
      <c r="H177" s="18"/>
    </row>
    <row r="178" spans="1:8" ht="15" customHeight="1" x14ac:dyDescent="0.25">
      <c r="A178" s="14" t="s">
        <v>124</v>
      </c>
      <c r="B178" s="14" t="s">
        <v>295</v>
      </c>
      <c r="C178" s="5" t="s">
        <v>69</v>
      </c>
      <c r="D178" s="19">
        <v>4.8000000000000001E-2</v>
      </c>
      <c r="E178" s="32" t="s">
        <v>115</v>
      </c>
      <c r="F178" s="3" t="s">
        <v>91</v>
      </c>
      <c r="G178" s="1"/>
      <c r="H178" s="18"/>
    </row>
    <row r="179" spans="1:8" ht="15" customHeight="1" x14ac:dyDescent="0.25">
      <c r="A179" s="14" t="s">
        <v>124</v>
      </c>
      <c r="B179" s="14" t="s">
        <v>295</v>
      </c>
      <c r="C179" s="5" t="s">
        <v>70</v>
      </c>
      <c r="D179" s="19">
        <v>3.9700000000000006E-2</v>
      </c>
      <c r="E179" s="32" t="s">
        <v>115</v>
      </c>
      <c r="F179" s="3" t="s">
        <v>91</v>
      </c>
      <c r="G179" s="1"/>
      <c r="H179" s="18"/>
    </row>
    <row r="180" spans="1:8" ht="15" customHeight="1" x14ac:dyDescent="0.25">
      <c r="A180" s="14" t="s">
        <v>124</v>
      </c>
      <c r="B180" s="14" t="s">
        <v>295</v>
      </c>
      <c r="C180" s="5" t="s">
        <v>71</v>
      </c>
      <c r="D180" s="19">
        <v>3.4599999999999999E-2</v>
      </c>
      <c r="E180" s="32" t="s">
        <v>115</v>
      </c>
      <c r="F180" s="3" t="s">
        <v>91</v>
      </c>
      <c r="G180" s="1"/>
      <c r="H180" s="18"/>
    </row>
    <row r="181" spans="1:8" ht="15" customHeight="1" x14ac:dyDescent="0.25">
      <c r="A181" s="14" t="s">
        <v>124</v>
      </c>
      <c r="B181" s="14" t="s">
        <v>295</v>
      </c>
      <c r="C181" s="5" t="s">
        <v>80</v>
      </c>
      <c r="D181" s="19">
        <v>2.4E-2</v>
      </c>
      <c r="E181" s="32" t="s">
        <v>115</v>
      </c>
      <c r="F181" s="3" t="s">
        <v>91</v>
      </c>
      <c r="G181" s="1"/>
      <c r="H181" s="18"/>
    </row>
    <row r="182" spans="1:8" ht="15" customHeight="1" x14ac:dyDescent="0.25">
      <c r="A182" s="14" t="s">
        <v>124</v>
      </c>
      <c r="B182" s="14" t="s">
        <v>295</v>
      </c>
      <c r="C182" s="5" t="s">
        <v>81</v>
      </c>
      <c r="D182" s="19">
        <v>2.1999999999999999E-2</v>
      </c>
      <c r="E182" s="32" t="s">
        <v>115</v>
      </c>
      <c r="F182" s="3" t="s">
        <v>91</v>
      </c>
      <c r="G182" s="1"/>
      <c r="H182" s="18"/>
    </row>
    <row r="183" spans="1:8" ht="15" customHeight="1" x14ac:dyDescent="0.25">
      <c r="A183" s="14" t="s">
        <v>124</v>
      </c>
      <c r="B183" s="14" t="s">
        <v>295</v>
      </c>
      <c r="C183" s="5" t="s">
        <v>82</v>
      </c>
      <c r="D183" s="19">
        <v>2.5999999999999999E-2</v>
      </c>
      <c r="E183" s="32" t="s">
        <v>115</v>
      </c>
      <c r="F183" s="3" t="s">
        <v>91</v>
      </c>
      <c r="G183" s="1"/>
      <c r="H183" s="18"/>
    </row>
    <row r="184" spans="1:8" ht="15" customHeight="1" x14ac:dyDescent="0.25">
      <c r="A184" s="14" t="s">
        <v>124</v>
      </c>
      <c r="B184" s="14" t="s">
        <v>295</v>
      </c>
      <c r="C184" s="5" t="s">
        <v>83</v>
      </c>
      <c r="D184" s="19">
        <v>2.5999999999999999E-2</v>
      </c>
      <c r="E184" s="32" t="s">
        <v>92</v>
      </c>
      <c r="F184" s="3" t="s">
        <v>91</v>
      </c>
      <c r="G184" s="1"/>
      <c r="H184" s="18"/>
    </row>
    <row r="185" spans="1:8" ht="15" customHeight="1" x14ac:dyDescent="0.25">
      <c r="A185" s="14" t="s">
        <v>124</v>
      </c>
      <c r="B185" s="14" t="s">
        <v>295</v>
      </c>
      <c r="C185" s="5" t="s">
        <v>84</v>
      </c>
      <c r="D185" s="19">
        <v>3.9600000000000003E-2</v>
      </c>
      <c r="E185" s="32" t="s">
        <v>115</v>
      </c>
      <c r="F185" s="3" t="s">
        <v>91</v>
      </c>
      <c r="G185" s="1"/>
      <c r="H185" s="18"/>
    </row>
    <row r="186" spans="1:8" ht="15" customHeight="1" x14ac:dyDescent="0.25">
      <c r="A186" s="14" t="s">
        <v>124</v>
      </c>
      <c r="B186" s="14" t="s">
        <v>295</v>
      </c>
      <c r="C186" s="5" t="s">
        <v>85</v>
      </c>
      <c r="D186" s="19">
        <v>2.9000000000000001E-2</v>
      </c>
      <c r="E186" s="32" t="s">
        <v>115</v>
      </c>
      <c r="F186" s="3" t="s">
        <v>91</v>
      </c>
      <c r="G186" s="1"/>
      <c r="H186" s="18"/>
    </row>
    <row r="187" spans="1:8" ht="15" customHeight="1" x14ac:dyDescent="0.25">
      <c r="A187" s="14" t="s">
        <v>124</v>
      </c>
      <c r="B187" s="14" t="s">
        <v>295</v>
      </c>
      <c r="C187" s="5" t="s">
        <v>86</v>
      </c>
      <c r="D187" s="19">
        <v>2.5999999999999999E-2</v>
      </c>
      <c r="E187" s="32" t="s">
        <v>115</v>
      </c>
      <c r="F187" s="3" t="s">
        <v>91</v>
      </c>
      <c r="G187" s="1"/>
      <c r="H187" s="18"/>
    </row>
    <row r="188" spans="1:8" ht="15" customHeight="1" x14ac:dyDescent="0.25">
      <c r="A188" s="14" t="s">
        <v>124</v>
      </c>
      <c r="B188" s="14" t="s">
        <v>295</v>
      </c>
      <c r="C188" s="5" t="s">
        <v>87</v>
      </c>
      <c r="D188" s="19">
        <v>3.5099999999999999E-2</v>
      </c>
      <c r="E188" s="32" t="s">
        <v>115</v>
      </c>
      <c r="F188" s="3" t="s">
        <v>91</v>
      </c>
      <c r="G188" s="1"/>
      <c r="H188" s="18"/>
    </row>
    <row r="189" spans="1:8" ht="15" customHeight="1" x14ac:dyDescent="0.25">
      <c r="A189" s="14" t="s">
        <v>124</v>
      </c>
      <c r="B189" s="14" t="s">
        <v>295</v>
      </c>
      <c r="C189" s="5" t="s">
        <v>88</v>
      </c>
      <c r="D189" s="19">
        <v>3.1E-2</v>
      </c>
      <c r="E189" s="32" t="s">
        <v>115</v>
      </c>
      <c r="F189" s="3" t="s">
        <v>91</v>
      </c>
      <c r="G189" s="1"/>
      <c r="H189" s="18"/>
    </row>
    <row r="190" spans="1:8" ht="15" customHeight="1" x14ac:dyDescent="0.25">
      <c r="A190" s="14" t="s">
        <v>124</v>
      </c>
      <c r="B190" s="14" t="s">
        <v>295</v>
      </c>
      <c r="C190" s="5" t="s">
        <v>89</v>
      </c>
      <c r="D190" s="19">
        <v>2.8000000000000001E-2</v>
      </c>
      <c r="E190" s="32" t="s">
        <v>115</v>
      </c>
      <c r="F190" s="3" t="s">
        <v>91</v>
      </c>
      <c r="G190" s="1"/>
      <c r="H190" s="18"/>
    </row>
    <row r="191" spans="1:8" ht="15" customHeight="1" x14ac:dyDescent="0.25">
      <c r="A191" s="14" t="s">
        <v>124</v>
      </c>
      <c r="B191" s="14" t="s">
        <v>295</v>
      </c>
      <c r="C191" s="5" t="s">
        <v>90</v>
      </c>
      <c r="D191" s="19">
        <v>5.2499999999999998E-2</v>
      </c>
      <c r="E191" s="32" t="s">
        <v>115</v>
      </c>
      <c r="F191" s="3" t="s">
        <v>91</v>
      </c>
      <c r="G191" s="1"/>
      <c r="H191" s="18"/>
    </row>
    <row r="192" spans="1:8" ht="15" customHeight="1" x14ac:dyDescent="0.25">
      <c r="A192" s="14" t="s">
        <v>124</v>
      </c>
      <c r="B192" s="14" t="s">
        <v>295</v>
      </c>
      <c r="C192" s="5" t="s">
        <v>93</v>
      </c>
      <c r="D192" s="19">
        <v>4.0100000000000004E-2</v>
      </c>
      <c r="E192" s="32" t="s">
        <v>115</v>
      </c>
      <c r="F192" s="3" t="s">
        <v>91</v>
      </c>
      <c r="G192" s="1"/>
      <c r="H192" s="18"/>
    </row>
    <row r="193" spans="1:8" ht="15" customHeight="1" x14ac:dyDescent="0.25">
      <c r="A193" s="14" t="s">
        <v>124</v>
      </c>
      <c r="B193" s="14" t="s">
        <v>295</v>
      </c>
      <c r="C193" s="5" t="s">
        <v>94</v>
      </c>
      <c r="D193" s="19">
        <v>4.9000000000000002E-2</v>
      </c>
      <c r="E193" s="32" t="s">
        <v>115</v>
      </c>
      <c r="F193" s="3" t="s">
        <v>91</v>
      </c>
      <c r="G193" s="1"/>
      <c r="H193" s="18"/>
    </row>
    <row r="194" spans="1:8" ht="15" customHeight="1" x14ac:dyDescent="0.25">
      <c r="A194" s="14" t="s">
        <v>124</v>
      </c>
      <c r="B194" s="14" t="s">
        <v>295</v>
      </c>
      <c r="C194" s="5" t="s">
        <v>95</v>
      </c>
      <c r="D194" s="19">
        <v>6.4500000000000002E-2</v>
      </c>
      <c r="E194" s="32" t="s">
        <v>115</v>
      </c>
      <c r="F194" s="3" t="s">
        <v>91</v>
      </c>
      <c r="G194" s="1"/>
      <c r="H194" s="18"/>
    </row>
    <row r="195" spans="1:8" ht="15" customHeight="1" x14ac:dyDescent="0.25">
      <c r="A195" s="14" t="s">
        <v>124</v>
      </c>
      <c r="B195" s="14" t="s">
        <v>295</v>
      </c>
      <c r="C195" s="5" t="s">
        <v>96</v>
      </c>
      <c r="D195" s="19">
        <v>5.6000000000000001E-2</v>
      </c>
      <c r="E195" s="32" t="s">
        <v>115</v>
      </c>
      <c r="F195" s="3" t="s">
        <v>91</v>
      </c>
      <c r="G195" s="1"/>
      <c r="H195" s="18"/>
    </row>
    <row r="196" spans="1:8" ht="15" customHeight="1" x14ac:dyDescent="0.25">
      <c r="A196" s="14" t="s">
        <v>124</v>
      </c>
      <c r="B196" s="14" t="s">
        <v>295</v>
      </c>
      <c r="C196" s="5" t="s">
        <v>97</v>
      </c>
      <c r="D196" s="19">
        <v>5.1700000000000003E-2</v>
      </c>
      <c r="E196" s="32" t="s">
        <v>115</v>
      </c>
      <c r="F196" s="3" t="s">
        <v>91</v>
      </c>
      <c r="G196" s="1"/>
      <c r="H196" s="18"/>
    </row>
    <row r="197" spans="1:8" ht="15" customHeight="1" x14ac:dyDescent="0.25">
      <c r="A197" s="14" t="s">
        <v>124</v>
      </c>
      <c r="B197" s="14" t="s">
        <v>295</v>
      </c>
      <c r="C197" s="5" t="s">
        <v>98</v>
      </c>
      <c r="D197" s="19">
        <v>0.08</v>
      </c>
      <c r="E197" s="32" t="s">
        <v>115</v>
      </c>
      <c r="F197" s="3" t="s">
        <v>91</v>
      </c>
      <c r="G197" s="1"/>
      <c r="H197" s="18"/>
    </row>
    <row r="198" spans="1:8" ht="15" customHeight="1" x14ac:dyDescent="0.25">
      <c r="A198" s="14" t="s">
        <v>124</v>
      </c>
      <c r="B198" s="14" t="s">
        <v>295</v>
      </c>
      <c r="C198" s="5" t="s">
        <v>99</v>
      </c>
      <c r="D198" s="19">
        <v>7.2999999999999995E-2</v>
      </c>
      <c r="E198" s="32" t="s">
        <v>115</v>
      </c>
      <c r="F198" s="3" t="s">
        <v>91</v>
      </c>
      <c r="G198" s="1"/>
      <c r="H198" s="18"/>
    </row>
    <row r="199" spans="1:8" ht="15" customHeight="1" x14ac:dyDescent="0.25">
      <c r="A199" s="14" t="s">
        <v>124</v>
      </c>
      <c r="B199" s="14" t="s">
        <v>295</v>
      </c>
      <c r="C199" s="5" t="s">
        <v>100</v>
      </c>
      <c r="D199" s="19">
        <v>6.4500000000000002E-2</v>
      </c>
      <c r="E199" s="32" t="s">
        <v>115</v>
      </c>
      <c r="F199" s="3" t="s">
        <v>91</v>
      </c>
      <c r="G199" s="1"/>
      <c r="H199" s="18"/>
    </row>
    <row r="200" spans="1:8" ht="15" customHeight="1" x14ac:dyDescent="0.25">
      <c r="A200" s="14" t="s">
        <v>124</v>
      </c>
      <c r="B200" s="14" t="s">
        <v>295</v>
      </c>
      <c r="C200" s="5" t="s">
        <v>101</v>
      </c>
      <c r="D200" s="19">
        <v>0.10199999999999999</v>
      </c>
      <c r="E200" s="32" t="s">
        <v>115</v>
      </c>
      <c r="F200" s="3" t="s">
        <v>91</v>
      </c>
      <c r="G200" s="1"/>
      <c r="H200" s="18"/>
    </row>
    <row r="201" spans="1:8" ht="15" customHeight="1" x14ac:dyDescent="0.25">
      <c r="A201" s="14" t="s">
        <v>124</v>
      </c>
      <c r="B201" s="14" t="s">
        <v>295</v>
      </c>
      <c r="C201" s="5" t="s">
        <v>102</v>
      </c>
      <c r="D201" s="19">
        <v>0.14000000000000001</v>
      </c>
      <c r="E201" s="32" t="s">
        <v>115</v>
      </c>
      <c r="F201" s="3" t="s">
        <v>91</v>
      </c>
      <c r="G201" s="1"/>
      <c r="H201" s="18"/>
    </row>
    <row r="202" spans="1:8" ht="15" customHeight="1" x14ac:dyDescent="0.25">
      <c r="A202" s="14" t="s">
        <v>124</v>
      </c>
      <c r="B202" s="14" t="s">
        <v>295</v>
      </c>
      <c r="C202" s="5" t="s">
        <v>103</v>
      </c>
      <c r="D202" s="19">
        <v>7.3999999999999996E-2</v>
      </c>
      <c r="E202" s="32" t="s">
        <v>115</v>
      </c>
      <c r="F202" s="3" t="s">
        <v>91</v>
      </c>
      <c r="G202" s="1"/>
      <c r="H202" s="18"/>
    </row>
    <row r="203" spans="1:8" ht="15" customHeight="1" x14ac:dyDescent="0.25">
      <c r="A203" s="14" t="s">
        <v>124</v>
      </c>
      <c r="B203" s="14" t="s">
        <v>295</v>
      </c>
      <c r="C203" s="5" t="s">
        <v>104</v>
      </c>
      <c r="D203" s="19">
        <v>6.9800000000000001E-2</v>
      </c>
      <c r="E203" s="32" t="s">
        <v>115</v>
      </c>
      <c r="F203" s="3" t="s">
        <v>91</v>
      </c>
      <c r="G203" s="1"/>
      <c r="H203" s="18"/>
    </row>
    <row r="204" spans="1:8" ht="15" customHeight="1" x14ac:dyDescent="0.25">
      <c r="A204" s="14" t="s">
        <v>124</v>
      </c>
      <c r="B204" s="14" t="s">
        <v>295</v>
      </c>
      <c r="C204" s="5" t="s">
        <v>105</v>
      </c>
      <c r="D204" s="19">
        <v>0.10690000000000001</v>
      </c>
      <c r="E204" s="32" t="s">
        <v>115</v>
      </c>
      <c r="F204" s="3" t="s">
        <v>91</v>
      </c>
      <c r="G204" s="1"/>
      <c r="H204" s="18"/>
    </row>
    <row r="205" spans="1:8" ht="15" customHeight="1" x14ac:dyDescent="0.25">
      <c r="A205" s="14" t="s">
        <v>124</v>
      </c>
      <c r="B205" s="14" t="s">
        <v>295</v>
      </c>
      <c r="C205" s="5" t="s">
        <v>106</v>
      </c>
      <c r="D205" s="19">
        <v>0.1686</v>
      </c>
      <c r="E205" s="32" t="s">
        <v>115</v>
      </c>
      <c r="F205" s="3" t="s">
        <v>91</v>
      </c>
      <c r="G205" s="1"/>
      <c r="H205" s="18"/>
    </row>
    <row r="206" spans="1:8" ht="15" customHeight="1" x14ac:dyDescent="0.25">
      <c r="A206" s="44" t="s">
        <v>122</v>
      </c>
      <c r="B206" s="14" t="s">
        <v>295</v>
      </c>
      <c r="C206" s="44" t="s">
        <v>277</v>
      </c>
      <c r="D206" s="19">
        <v>0.17899999999999999</v>
      </c>
      <c r="E206" s="44" t="s">
        <v>274</v>
      </c>
      <c r="F206" s="4" t="s">
        <v>174</v>
      </c>
      <c r="G206" s="1"/>
      <c r="H206" s="18"/>
    </row>
    <row r="207" spans="1:8" ht="15" customHeight="1" x14ac:dyDescent="0.25">
      <c r="A207" s="44" t="s">
        <v>122</v>
      </c>
      <c r="B207" s="14" t="s">
        <v>295</v>
      </c>
      <c r="C207" s="44" t="s">
        <v>278</v>
      </c>
      <c r="D207" s="19">
        <v>0.23400000000000001</v>
      </c>
      <c r="E207" s="44" t="s">
        <v>275</v>
      </c>
      <c r="F207" s="4" t="s">
        <v>174</v>
      </c>
      <c r="G207" s="1"/>
      <c r="H207" s="18"/>
    </row>
    <row r="208" spans="1:8" ht="15" customHeight="1" x14ac:dyDescent="0.25">
      <c r="A208" s="44" t="s">
        <v>122</v>
      </c>
      <c r="B208" s="14" t="s">
        <v>295</v>
      </c>
      <c r="C208" s="44" t="s">
        <v>279</v>
      </c>
      <c r="D208" s="19">
        <v>0.35799999999999998</v>
      </c>
      <c r="E208" s="44" t="s">
        <v>276</v>
      </c>
      <c r="F208" s="4" t="s">
        <v>174</v>
      </c>
      <c r="G208" s="1"/>
      <c r="H208" s="18"/>
    </row>
    <row r="209" spans="1:8" ht="15" customHeight="1" x14ac:dyDescent="0.25">
      <c r="A209" s="44" t="s">
        <v>122</v>
      </c>
      <c r="B209" s="14" t="s">
        <v>295</v>
      </c>
      <c r="C209" s="5" t="s">
        <v>326</v>
      </c>
      <c r="D209" s="19">
        <v>0.112</v>
      </c>
      <c r="E209" s="31" t="s">
        <v>415</v>
      </c>
      <c r="F209" s="4" t="s">
        <v>181</v>
      </c>
      <c r="G209" s="1"/>
      <c r="H209" s="18"/>
    </row>
    <row r="210" spans="1:8" ht="15" customHeight="1" x14ac:dyDescent="0.25">
      <c r="A210" s="44" t="s">
        <v>122</v>
      </c>
      <c r="B210" s="14" t="s">
        <v>295</v>
      </c>
      <c r="C210" s="5" t="s">
        <v>342</v>
      </c>
      <c r="D210" s="19">
        <v>8.5999999999999993E-2</v>
      </c>
      <c r="E210" s="31" t="s">
        <v>414</v>
      </c>
      <c r="F210" s="4" t="s">
        <v>181</v>
      </c>
      <c r="G210" s="1"/>
      <c r="H210" s="18"/>
    </row>
    <row r="211" spans="1:8" ht="15" customHeight="1" x14ac:dyDescent="0.25">
      <c r="A211" s="44" t="s">
        <v>122</v>
      </c>
      <c r="B211" s="14" t="s">
        <v>295</v>
      </c>
      <c r="C211" s="5" t="s">
        <v>343</v>
      </c>
      <c r="D211" s="19">
        <v>5.8999999999999997E-2</v>
      </c>
      <c r="E211" s="31" t="s">
        <v>413</v>
      </c>
      <c r="F211" s="4" t="s">
        <v>181</v>
      </c>
      <c r="G211" s="1"/>
      <c r="H211" s="18"/>
    </row>
    <row r="212" spans="1:8" ht="15" customHeight="1" x14ac:dyDescent="0.25">
      <c r="A212" s="44" t="s">
        <v>122</v>
      </c>
      <c r="B212" s="14" t="s">
        <v>295</v>
      </c>
      <c r="C212" s="5" t="s">
        <v>344</v>
      </c>
      <c r="D212" s="19">
        <v>3.1E-2</v>
      </c>
      <c r="E212" s="31" t="s">
        <v>412</v>
      </c>
      <c r="F212" s="4" t="s">
        <v>181</v>
      </c>
      <c r="G212" s="1"/>
      <c r="H212" s="18"/>
    </row>
    <row r="213" spans="1:8" ht="15" customHeight="1" x14ac:dyDescent="0.25">
      <c r="A213" s="44" t="s">
        <v>122</v>
      </c>
      <c r="B213" s="14" t="s">
        <v>295</v>
      </c>
      <c r="C213" s="5" t="s">
        <v>326</v>
      </c>
      <c r="D213" s="19">
        <v>0.112</v>
      </c>
      <c r="E213" s="31" t="s">
        <v>415</v>
      </c>
      <c r="F213" s="4" t="s">
        <v>11</v>
      </c>
      <c r="G213" s="1"/>
      <c r="H213" s="18"/>
    </row>
    <row r="214" spans="1:8" ht="15" customHeight="1" x14ac:dyDescent="0.25">
      <c r="A214" s="44" t="s">
        <v>122</v>
      </c>
      <c r="B214" s="14" t="s">
        <v>295</v>
      </c>
      <c r="C214" s="5" t="s">
        <v>342</v>
      </c>
      <c r="D214" s="19">
        <v>8.5999999999999993E-2</v>
      </c>
      <c r="E214" s="31" t="s">
        <v>414</v>
      </c>
      <c r="F214" s="4" t="s">
        <v>11</v>
      </c>
      <c r="G214" s="1"/>
      <c r="H214" s="18"/>
    </row>
    <row r="215" spans="1:8" ht="15" customHeight="1" x14ac:dyDescent="0.25">
      <c r="A215" s="44" t="s">
        <v>122</v>
      </c>
      <c r="B215" s="14" t="s">
        <v>295</v>
      </c>
      <c r="C215" s="5" t="s">
        <v>343</v>
      </c>
      <c r="D215" s="19">
        <v>5.8999999999999997E-2</v>
      </c>
      <c r="E215" s="31" t="s">
        <v>413</v>
      </c>
      <c r="F215" s="4" t="s">
        <v>11</v>
      </c>
      <c r="G215" s="1"/>
      <c r="H215" s="18"/>
    </row>
    <row r="216" spans="1:8" ht="15" customHeight="1" x14ac:dyDescent="0.25">
      <c r="A216" s="44" t="s">
        <v>122</v>
      </c>
      <c r="B216" s="14" t="s">
        <v>295</v>
      </c>
      <c r="C216" s="5" t="s">
        <v>344</v>
      </c>
      <c r="D216" s="19">
        <v>3.1E-2</v>
      </c>
      <c r="E216" s="31" t="s">
        <v>412</v>
      </c>
      <c r="F216" s="4" t="s">
        <v>11</v>
      </c>
      <c r="G216" s="1"/>
      <c r="H216" s="18"/>
    </row>
    <row r="217" spans="1:8" ht="15" customHeight="1" x14ac:dyDescent="0.25">
      <c r="A217" s="44" t="s">
        <v>122</v>
      </c>
      <c r="B217" s="14" t="s">
        <v>295</v>
      </c>
      <c r="C217" s="5" t="s">
        <v>326</v>
      </c>
      <c r="D217" s="19">
        <v>0.112</v>
      </c>
      <c r="E217" s="31" t="s">
        <v>415</v>
      </c>
      <c r="F217" s="4" t="s">
        <v>10</v>
      </c>
      <c r="G217" s="1"/>
      <c r="H217" s="18"/>
    </row>
    <row r="218" spans="1:8" ht="15" customHeight="1" x14ac:dyDescent="0.25">
      <c r="A218" s="44" t="s">
        <v>122</v>
      </c>
      <c r="B218" s="14" t="s">
        <v>295</v>
      </c>
      <c r="C218" s="5" t="s">
        <v>342</v>
      </c>
      <c r="D218" s="19">
        <v>8.5999999999999993E-2</v>
      </c>
      <c r="E218" s="31" t="s">
        <v>414</v>
      </c>
      <c r="F218" s="4" t="s">
        <v>10</v>
      </c>
      <c r="G218" s="1"/>
      <c r="H218" s="18"/>
    </row>
    <row r="219" spans="1:8" ht="15" customHeight="1" x14ac:dyDescent="0.25">
      <c r="A219" s="44" t="s">
        <v>122</v>
      </c>
      <c r="B219" s="14" t="s">
        <v>295</v>
      </c>
      <c r="C219" s="5" t="s">
        <v>343</v>
      </c>
      <c r="D219" s="19">
        <v>5.8999999999999997E-2</v>
      </c>
      <c r="E219" s="31" t="s">
        <v>413</v>
      </c>
      <c r="F219" s="4" t="s">
        <v>10</v>
      </c>
      <c r="G219" s="1"/>
      <c r="H219" s="18"/>
    </row>
    <row r="220" spans="1:8" ht="15" customHeight="1" x14ac:dyDescent="0.25">
      <c r="A220" s="44" t="s">
        <v>122</v>
      </c>
      <c r="B220" s="14" t="s">
        <v>295</v>
      </c>
      <c r="C220" s="5" t="s">
        <v>344</v>
      </c>
      <c r="D220" s="19">
        <v>3.1E-2</v>
      </c>
      <c r="E220" s="31" t="s">
        <v>412</v>
      </c>
      <c r="F220" s="4" t="s">
        <v>10</v>
      </c>
      <c r="G220" s="1"/>
      <c r="H220" s="18"/>
    </row>
    <row r="221" spans="1:8" ht="15" customHeight="1" x14ac:dyDescent="0.25">
      <c r="A221" s="44" t="s">
        <v>122</v>
      </c>
      <c r="B221" s="14" t="s">
        <v>295</v>
      </c>
      <c r="C221" s="17" t="s">
        <v>178</v>
      </c>
      <c r="D221" s="22">
        <v>0.104</v>
      </c>
      <c r="E221" s="33" t="s">
        <v>411</v>
      </c>
      <c r="F221" s="26" t="s">
        <v>179</v>
      </c>
      <c r="G221" s="1"/>
      <c r="H221" s="18"/>
    </row>
    <row r="222" spans="1:8" ht="15" customHeight="1" x14ac:dyDescent="0.25">
      <c r="A222" s="44" t="s">
        <v>122</v>
      </c>
      <c r="B222" s="14" t="s">
        <v>295</v>
      </c>
      <c r="C222" s="17" t="s">
        <v>178</v>
      </c>
      <c r="D222" s="22">
        <v>0.104</v>
      </c>
      <c r="E222" s="33" t="s">
        <v>411</v>
      </c>
      <c r="F222" s="26" t="s">
        <v>180</v>
      </c>
      <c r="G222" s="1"/>
      <c r="H222" s="18"/>
    </row>
    <row r="223" spans="1:8" ht="15" customHeight="1" x14ac:dyDescent="0.25">
      <c r="A223" s="44" t="s">
        <v>122</v>
      </c>
      <c r="B223" s="14" t="s">
        <v>295</v>
      </c>
      <c r="C223" s="17" t="s">
        <v>170</v>
      </c>
      <c r="D223" s="22">
        <v>5.1999999999999998E-2</v>
      </c>
      <c r="E223" s="33" t="s">
        <v>410</v>
      </c>
      <c r="F223" s="26" t="s">
        <v>179</v>
      </c>
      <c r="G223" s="1"/>
      <c r="H223" s="18"/>
    </row>
    <row r="224" spans="1:8" ht="15" customHeight="1" x14ac:dyDescent="0.25">
      <c r="A224" s="44" t="s">
        <v>122</v>
      </c>
      <c r="B224" s="14" t="s">
        <v>295</v>
      </c>
      <c r="C224" s="17" t="s">
        <v>170</v>
      </c>
      <c r="D224" s="22">
        <v>5.1999999999999998E-2</v>
      </c>
      <c r="E224" s="33" t="s">
        <v>410</v>
      </c>
      <c r="F224" s="26" t="s">
        <v>180</v>
      </c>
      <c r="G224" s="1"/>
      <c r="H224" s="18"/>
    </row>
    <row r="225" spans="1:8" ht="15" customHeight="1" x14ac:dyDescent="0.25">
      <c r="A225" s="23" t="s">
        <v>161</v>
      </c>
      <c r="B225" s="14" t="s">
        <v>295</v>
      </c>
      <c r="C225" s="5" t="s">
        <v>162</v>
      </c>
      <c r="D225" s="19">
        <v>4.2000000000000003E-2</v>
      </c>
      <c r="E225" s="33" t="s">
        <v>206</v>
      </c>
      <c r="F225" s="21" t="s">
        <v>166</v>
      </c>
      <c r="G225" s="1"/>
      <c r="H225" s="18"/>
    </row>
    <row r="226" spans="1:8" ht="15" customHeight="1" x14ac:dyDescent="0.25">
      <c r="A226" s="23" t="s">
        <v>161</v>
      </c>
      <c r="B226" s="14" t="s">
        <v>295</v>
      </c>
      <c r="C226" s="5" t="s">
        <v>163</v>
      </c>
      <c r="D226" s="19">
        <v>4.4999999999999998E-2</v>
      </c>
      <c r="E226" s="33" t="s">
        <v>206</v>
      </c>
      <c r="F226" s="21" t="s">
        <v>166</v>
      </c>
      <c r="G226" s="1"/>
      <c r="H226" s="18"/>
    </row>
    <row r="227" spans="1:8" ht="15" customHeight="1" x14ac:dyDescent="0.25">
      <c r="A227" s="23" t="s">
        <v>161</v>
      </c>
      <c r="B227" s="14" t="s">
        <v>295</v>
      </c>
      <c r="C227" s="5" t="s">
        <v>164</v>
      </c>
      <c r="D227" s="19">
        <v>4.1000000000000002E-2</v>
      </c>
      <c r="E227" s="33" t="s">
        <v>206</v>
      </c>
      <c r="F227" s="21" t="s">
        <v>166</v>
      </c>
      <c r="G227" s="1"/>
      <c r="H227" s="18"/>
    </row>
    <row r="228" spans="1:8" ht="15" customHeight="1" x14ac:dyDescent="0.25">
      <c r="A228" s="23" t="s">
        <v>161</v>
      </c>
      <c r="B228" s="14" t="s">
        <v>295</v>
      </c>
      <c r="C228" s="5" t="s">
        <v>165</v>
      </c>
      <c r="D228" s="19">
        <v>5.0999999999999997E-2</v>
      </c>
      <c r="E228" s="33" t="s">
        <v>206</v>
      </c>
      <c r="F228" s="21" t="s">
        <v>166</v>
      </c>
      <c r="G228" s="1"/>
      <c r="H228" s="18"/>
    </row>
    <row r="229" spans="1:8" ht="15" customHeight="1" x14ac:dyDescent="0.25">
      <c r="A229" s="23" t="s">
        <v>161</v>
      </c>
      <c r="B229" s="14" t="s">
        <v>295</v>
      </c>
      <c r="C229" s="5" t="s">
        <v>344</v>
      </c>
      <c r="D229" s="19">
        <v>3.1E-2</v>
      </c>
      <c r="E229" s="33" t="s">
        <v>206</v>
      </c>
      <c r="F229" s="21" t="s">
        <v>166</v>
      </c>
      <c r="G229" s="1"/>
      <c r="H229" s="18"/>
    </row>
    <row r="230" spans="1:8" ht="15" customHeight="1" x14ac:dyDescent="0.25">
      <c r="A230" s="23" t="s">
        <v>161</v>
      </c>
      <c r="B230" s="14" t="s">
        <v>295</v>
      </c>
      <c r="C230" s="5" t="s">
        <v>375</v>
      </c>
      <c r="D230" s="19">
        <v>2.9000000000000001E-2</v>
      </c>
      <c r="E230" s="33" t="s">
        <v>206</v>
      </c>
      <c r="F230" s="21" t="s">
        <v>166</v>
      </c>
      <c r="G230" s="1"/>
      <c r="H230" s="18"/>
    </row>
    <row r="231" spans="1:8" ht="15" customHeight="1" x14ac:dyDescent="0.25">
      <c r="A231" s="23" t="s">
        <v>161</v>
      </c>
      <c r="B231" s="14" t="s">
        <v>295</v>
      </c>
      <c r="C231" s="5" t="s">
        <v>376</v>
      </c>
      <c r="D231" s="19">
        <v>2.9000000000000001E-2</v>
      </c>
      <c r="E231" s="33" t="s">
        <v>206</v>
      </c>
      <c r="F231" s="21" t="s">
        <v>166</v>
      </c>
      <c r="G231" s="1"/>
      <c r="H231" s="18"/>
    </row>
    <row r="232" spans="1:8" ht="15" customHeight="1" x14ac:dyDescent="0.25">
      <c r="A232" s="23" t="s">
        <v>161</v>
      </c>
      <c r="B232" s="14" t="s">
        <v>295</v>
      </c>
      <c r="C232" s="5" t="s">
        <v>377</v>
      </c>
      <c r="D232" s="19">
        <v>2.7E-2</v>
      </c>
      <c r="E232" s="33" t="s">
        <v>206</v>
      </c>
      <c r="F232" s="21" t="s">
        <v>166</v>
      </c>
      <c r="G232" s="1"/>
      <c r="H232" s="18"/>
    </row>
    <row r="233" spans="1:8" ht="15" customHeight="1" x14ac:dyDescent="0.25">
      <c r="A233" s="23" t="s">
        <v>161</v>
      </c>
      <c r="B233" s="14" t="s">
        <v>295</v>
      </c>
      <c r="C233" s="5" t="s">
        <v>378</v>
      </c>
      <c r="D233" s="19">
        <v>2.5999999999999999E-2</v>
      </c>
      <c r="E233" s="33" t="s">
        <v>206</v>
      </c>
      <c r="F233" s="21" t="s">
        <v>166</v>
      </c>
      <c r="G233" s="1"/>
      <c r="H233" s="18"/>
    </row>
    <row r="234" spans="1:8" ht="15" customHeight="1" x14ac:dyDescent="0.25">
      <c r="A234" s="23" t="s">
        <v>161</v>
      </c>
      <c r="B234" s="14" t="s">
        <v>295</v>
      </c>
      <c r="C234" s="5" t="s">
        <v>379</v>
      </c>
      <c r="D234" s="19">
        <v>2.5000000000000001E-2</v>
      </c>
      <c r="E234" s="33" t="s">
        <v>206</v>
      </c>
      <c r="F234" s="21" t="s">
        <v>166</v>
      </c>
      <c r="G234" s="1"/>
      <c r="H234" s="18"/>
    </row>
    <row r="235" spans="1:8" ht="15" customHeight="1" x14ac:dyDescent="0.25">
      <c r="A235" s="23" t="s">
        <v>161</v>
      </c>
      <c r="B235" s="14" t="s">
        <v>295</v>
      </c>
      <c r="C235" s="5" t="s">
        <v>380</v>
      </c>
      <c r="D235" s="19">
        <v>2.4E-2</v>
      </c>
      <c r="E235" s="33" t="s">
        <v>206</v>
      </c>
      <c r="F235" s="21" t="s">
        <v>166</v>
      </c>
      <c r="G235" s="1"/>
      <c r="H235" s="18"/>
    </row>
    <row r="236" spans="1:8" ht="15" customHeight="1" x14ac:dyDescent="0.25">
      <c r="A236" s="23" t="s">
        <v>161</v>
      </c>
      <c r="B236" s="14" t="s">
        <v>295</v>
      </c>
      <c r="C236" s="5" t="s">
        <v>381</v>
      </c>
      <c r="D236" s="19">
        <v>2.1999999999999999E-2</v>
      </c>
      <c r="E236" s="33" t="s">
        <v>206</v>
      </c>
      <c r="F236" s="21" t="s">
        <v>166</v>
      </c>
      <c r="G236" s="1"/>
      <c r="H236" s="18"/>
    </row>
    <row r="237" spans="1:8" ht="15" customHeight="1" x14ac:dyDescent="0.25">
      <c r="A237" s="23" t="s">
        <v>161</v>
      </c>
      <c r="B237" s="14" t="s">
        <v>295</v>
      </c>
      <c r="C237" s="5" t="s">
        <v>382</v>
      </c>
      <c r="D237" s="19">
        <v>2.8000000000000001E-2</v>
      </c>
      <c r="E237" s="33" t="s">
        <v>206</v>
      </c>
      <c r="F237" s="21" t="s">
        <v>166</v>
      </c>
      <c r="G237" s="1"/>
      <c r="H237" s="18"/>
    </row>
    <row r="238" spans="1:8" ht="15" customHeight="1" x14ac:dyDescent="0.25">
      <c r="A238" s="23" t="s">
        <v>161</v>
      </c>
      <c r="B238" s="14" t="s">
        <v>295</v>
      </c>
      <c r="C238" s="5" t="s">
        <v>383</v>
      </c>
      <c r="D238" s="19">
        <v>2.5000000000000001E-2</v>
      </c>
      <c r="E238" s="33" t="s">
        <v>206</v>
      </c>
      <c r="F238" s="21" t="s">
        <v>166</v>
      </c>
      <c r="G238" s="1"/>
      <c r="H238" s="18"/>
    </row>
    <row r="239" spans="1:8" ht="15" customHeight="1" x14ac:dyDescent="0.25">
      <c r="A239" s="23" t="s">
        <v>161</v>
      </c>
      <c r="B239" s="14" t="s">
        <v>295</v>
      </c>
      <c r="C239" s="5" t="s">
        <v>384</v>
      </c>
      <c r="D239" s="19">
        <v>2.5999999999999999E-2</v>
      </c>
      <c r="E239" s="33" t="s">
        <v>206</v>
      </c>
      <c r="F239" s="21" t="s">
        <v>166</v>
      </c>
      <c r="G239" s="1"/>
      <c r="H239" s="18"/>
    </row>
    <row r="240" spans="1:8" ht="15" customHeight="1" x14ac:dyDescent="0.25">
      <c r="A240" s="23" t="s">
        <v>161</v>
      </c>
      <c r="B240" s="14" t="s">
        <v>295</v>
      </c>
      <c r="C240" s="24" t="s">
        <v>385</v>
      </c>
      <c r="D240" s="19">
        <v>2.4E-2</v>
      </c>
      <c r="E240" s="33" t="s">
        <v>206</v>
      </c>
      <c r="F240" s="21" t="s">
        <v>166</v>
      </c>
      <c r="G240" s="1"/>
      <c r="H240" s="18"/>
    </row>
    <row r="241" spans="1:8" ht="15" customHeight="1" x14ac:dyDescent="0.25">
      <c r="A241" s="23" t="s">
        <v>161</v>
      </c>
      <c r="B241" s="14" t="s">
        <v>295</v>
      </c>
      <c r="C241" s="24" t="s">
        <v>386</v>
      </c>
      <c r="D241" s="19">
        <v>2.5000000000000001E-2</v>
      </c>
      <c r="E241" s="33" t="s">
        <v>206</v>
      </c>
      <c r="F241" s="21" t="s">
        <v>166</v>
      </c>
      <c r="G241" s="1"/>
      <c r="H241" s="18"/>
    </row>
    <row r="242" spans="1:8" ht="15" customHeight="1" x14ac:dyDescent="0.25">
      <c r="A242" s="23" t="s">
        <v>161</v>
      </c>
      <c r="B242" s="14" t="s">
        <v>295</v>
      </c>
      <c r="C242" s="24" t="s">
        <v>387</v>
      </c>
      <c r="D242" s="19">
        <v>2.1999999999999999E-2</v>
      </c>
      <c r="E242" s="33" t="s">
        <v>206</v>
      </c>
      <c r="F242" s="21" t="s">
        <v>166</v>
      </c>
      <c r="G242" s="1"/>
      <c r="H242" s="18"/>
    </row>
    <row r="243" spans="1:8" ht="15" customHeight="1" x14ac:dyDescent="0.25">
      <c r="A243" s="23" t="s">
        <v>161</v>
      </c>
      <c r="B243" s="14" t="s">
        <v>295</v>
      </c>
      <c r="C243" s="5" t="s">
        <v>388</v>
      </c>
      <c r="D243" s="19">
        <v>2.1999999999999999E-2</v>
      </c>
      <c r="E243" s="33" t="s">
        <v>206</v>
      </c>
      <c r="F243" s="21" t="s">
        <v>166</v>
      </c>
      <c r="G243" s="1"/>
      <c r="H243" s="18"/>
    </row>
    <row r="244" spans="1:8" ht="15" customHeight="1" x14ac:dyDescent="0.25">
      <c r="A244" s="23" t="s">
        <v>161</v>
      </c>
      <c r="B244" s="14" t="s">
        <v>295</v>
      </c>
      <c r="C244" s="5" t="s">
        <v>389</v>
      </c>
      <c r="D244" s="19">
        <v>0.02</v>
      </c>
      <c r="E244" s="33" t="s">
        <v>206</v>
      </c>
      <c r="F244" s="21" t="s">
        <v>166</v>
      </c>
      <c r="G244" s="1"/>
      <c r="H244" s="18"/>
    </row>
    <row r="245" spans="1:8" ht="15" customHeight="1" x14ac:dyDescent="0.25">
      <c r="A245" s="23" t="s">
        <v>161</v>
      </c>
      <c r="B245" s="14" t="s">
        <v>295</v>
      </c>
      <c r="C245" s="5" t="s">
        <v>61</v>
      </c>
      <c r="D245" s="19">
        <v>3.5000000000000003E-2</v>
      </c>
      <c r="E245" s="33" t="s">
        <v>206</v>
      </c>
      <c r="F245" s="21" t="s">
        <v>166</v>
      </c>
      <c r="G245" s="1"/>
      <c r="H245" s="18"/>
    </row>
    <row r="246" spans="1:8" ht="15" customHeight="1" x14ac:dyDescent="0.25">
      <c r="A246" s="23" t="s">
        <v>161</v>
      </c>
      <c r="B246" s="14" t="s">
        <v>295</v>
      </c>
      <c r="C246" s="5" t="s">
        <v>162</v>
      </c>
      <c r="D246" s="19">
        <v>4.2000000000000003E-2</v>
      </c>
      <c r="E246" s="33" t="s">
        <v>206</v>
      </c>
      <c r="F246" s="21" t="s">
        <v>182</v>
      </c>
      <c r="G246" s="1"/>
      <c r="H246" s="18"/>
    </row>
    <row r="247" spans="1:8" ht="15" customHeight="1" x14ac:dyDescent="0.25">
      <c r="A247" s="23" t="s">
        <v>161</v>
      </c>
      <c r="B247" s="14" t="s">
        <v>295</v>
      </c>
      <c r="C247" s="5" t="s">
        <v>163</v>
      </c>
      <c r="D247" s="19">
        <v>4.4999999999999998E-2</v>
      </c>
      <c r="E247" s="33" t="s">
        <v>206</v>
      </c>
      <c r="F247" s="21" t="s">
        <v>182</v>
      </c>
      <c r="G247" s="1"/>
      <c r="H247" s="18"/>
    </row>
    <row r="248" spans="1:8" ht="15" customHeight="1" x14ac:dyDescent="0.25">
      <c r="A248" s="23" t="s">
        <v>161</v>
      </c>
      <c r="B248" s="14" t="s">
        <v>295</v>
      </c>
      <c r="C248" s="5" t="s">
        <v>164</v>
      </c>
      <c r="D248" s="19">
        <v>4.1000000000000002E-2</v>
      </c>
      <c r="E248" s="33" t="s">
        <v>206</v>
      </c>
      <c r="F248" s="21" t="s">
        <v>182</v>
      </c>
      <c r="G248" s="1"/>
      <c r="H248" s="18"/>
    </row>
    <row r="249" spans="1:8" ht="15" customHeight="1" x14ac:dyDescent="0.25">
      <c r="A249" s="23" t="s">
        <v>161</v>
      </c>
      <c r="B249" s="14" t="s">
        <v>295</v>
      </c>
      <c r="C249" s="5" t="s">
        <v>165</v>
      </c>
      <c r="D249" s="19">
        <v>5.0999999999999997E-2</v>
      </c>
      <c r="E249" s="33" t="s">
        <v>206</v>
      </c>
      <c r="F249" s="21" t="s">
        <v>182</v>
      </c>
      <c r="G249" s="1"/>
      <c r="H249" s="18"/>
    </row>
    <row r="250" spans="1:8" ht="15" customHeight="1" x14ac:dyDescent="0.25">
      <c r="A250" s="23" t="s">
        <v>161</v>
      </c>
      <c r="B250" s="14" t="s">
        <v>295</v>
      </c>
      <c r="C250" s="5" t="s">
        <v>344</v>
      </c>
      <c r="D250" s="19">
        <v>3.1E-2</v>
      </c>
      <c r="E250" s="33" t="s">
        <v>206</v>
      </c>
      <c r="F250" s="21" t="s">
        <v>182</v>
      </c>
      <c r="G250" s="1"/>
      <c r="H250" s="18"/>
    </row>
    <row r="251" spans="1:8" ht="15" customHeight="1" x14ac:dyDescent="0.25">
      <c r="A251" s="23" t="s">
        <v>161</v>
      </c>
      <c r="B251" s="14" t="s">
        <v>295</v>
      </c>
      <c r="C251" s="5" t="s">
        <v>375</v>
      </c>
      <c r="D251" s="19">
        <v>2.9000000000000001E-2</v>
      </c>
      <c r="E251" s="33" t="s">
        <v>206</v>
      </c>
      <c r="F251" s="21" t="s">
        <v>182</v>
      </c>
      <c r="G251" s="1"/>
      <c r="H251" s="18"/>
    </row>
    <row r="252" spans="1:8" ht="15" customHeight="1" x14ac:dyDescent="0.25">
      <c r="A252" s="23" t="s">
        <v>161</v>
      </c>
      <c r="B252" s="14" t="s">
        <v>295</v>
      </c>
      <c r="C252" s="5" t="s">
        <v>376</v>
      </c>
      <c r="D252" s="19">
        <v>2.9000000000000001E-2</v>
      </c>
      <c r="E252" s="33" t="s">
        <v>206</v>
      </c>
      <c r="F252" s="21" t="s">
        <v>182</v>
      </c>
      <c r="G252" s="1"/>
      <c r="H252" s="18"/>
    </row>
    <row r="253" spans="1:8" ht="15" customHeight="1" x14ac:dyDescent="0.25">
      <c r="A253" s="23" t="s">
        <v>161</v>
      </c>
      <c r="B253" s="14" t="s">
        <v>295</v>
      </c>
      <c r="C253" s="5" t="s">
        <v>377</v>
      </c>
      <c r="D253" s="19">
        <v>2.7E-2</v>
      </c>
      <c r="E253" s="33" t="s">
        <v>206</v>
      </c>
      <c r="F253" s="21" t="s">
        <v>182</v>
      </c>
      <c r="G253" s="1"/>
      <c r="H253" s="18"/>
    </row>
    <row r="254" spans="1:8" ht="15" customHeight="1" x14ac:dyDescent="0.25">
      <c r="A254" s="23" t="s">
        <v>161</v>
      </c>
      <c r="B254" s="14" t="s">
        <v>295</v>
      </c>
      <c r="C254" s="5" t="s">
        <v>378</v>
      </c>
      <c r="D254" s="19">
        <v>2.5999999999999999E-2</v>
      </c>
      <c r="E254" s="33" t="s">
        <v>206</v>
      </c>
      <c r="F254" s="21" t="s">
        <v>182</v>
      </c>
      <c r="G254" s="1"/>
      <c r="H254" s="18"/>
    </row>
    <row r="255" spans="1:8" ht="15" customHeight="1" x14ac:dyDescent="0.25">
      <c r="A255" s="23" t="s">
        <v>161</v>
      </c>
      <c r="B255" s="14" t="s">
        <v>295</v>
      </c>
      <c r="C255" s="5" t="s">
        <v>379</v>
      </c>
      <c r="D255" s="19">
        <v>2.5000000000000001E-2</v>
      </c>
      <c r="E255" s="33" t="s">
        <v>206</v>
      </c>
      <c r="F255" s="21" t="s">
        <v>182</v>
      </c>
      <c r="G255" s="1"/>
      <c r="H255" s="18"/>
    </row>
    <row r="256" spans="1:8" ht="15" customHeight="1" x14ac:dyDescent="0.25">
      <c r="A256" s="23" t="s">
        <v>161</v>
      </c>
      <c r="B256" s="14" t="s">
        <v>295</v>
      </c>
      <c r="C256" s="5" t="s">
        <v>380</v>
      </c>
      <c r="D256" s="19">
        <v>2.4E-2</v>
      </c>
      <c r="E256" s="33" t="s">
        <v>206</v>
      </c>
      <c r="F256" s="21" t="s">
        <v>182</v>
      </c>
      <c r="G256" s="1"/>
      <c r="H256" s="18"/>
    </row>
    <row r="257" spans="1:8" ht="15" customHeight="1" x14ac:dyDescent="0.25">
      <c r="A257" s="23" t="s">
        <v>161</v>
      </c>
      <c r="B257" s="14" t="s">
        <v>295</v>
      </c>
      <c r="C257" s="5" t="s">
        <v>381</v>
      </c>
      <c r="D257" s="19">
        <v>2.1999999999999999E-2</v>
      </c>
      <c r="E257" s="33" t="s">
        <v>206</v>
      </c>
      <c r="F257" s="21" t="s">
        <v>182</v>
      </c>
      <c r="G257" s="1"/>
      <c r="H257" s="18"/>
    </row>
    <row r="258" spans="1:8" ht="15" customHeight="1" x14ac:dyDescent="0.25">
      <c r="A258" s="23" t="s">
        <v>161</v>
      </c>
      <c r="B258" s="14" t="s">
        <v>295</v>
      </c>
      <c r="C258" s="5" t="s">
        <v>382</v>
      </c>
      <c r="D258" s="19">
        <v>2.8000000000000001E-2</v>
      </c>
      <c r="E258" s="33" t="s">
        <v>206</v>
      </c>
      <c r="F258" s="21" t="s">
        <v>182</v>
      </c>
      <c r="G258" s="1"/>
      <c r="H258" s="18"/>
    </row>
    <row r="259" spans="1:8" ht="15" customHeight="1" x14ac:dyDescent="0.25">
      <c r="A259" s="23" t="s">
        <v>161</v>
      </c>
      <c r="B259" s="14" t="s">
        <v>295</v>
      </c>
      <c r="C259" s="5" t="s">
        <v>383</v>
      </c>
      <c r="D259" s="19">
        <v>2.5000000000000001E-2</v>
      </c>
      <c r="E259" s="33" t="s">
        <v>206</v>
      </c>
      <c r="F259" s="21" t="s">
        <v>182</v>
      </c>
      <c r="G259" s="1"/>
      <c r="H259" s="18"/>
    </row>
    <row r="260" spans="1:8" ht="15" customHeight="1" x14ac:dyDescent="0.25">
      <c r="A260" s="23" t="s">
        <v>161</v>
      </c>
      <c r="B260" s="14" t="s">
        <v>295</v>
      </c>
      <c r="C260" s="5" t="s">
        <v>384</v>
      </c>
      <c r="D260" s="19">
        <v>2.5999999999999999E-2</v>
      </c>
      <c r="E260" s="33" t="s">
        <v>206</v>
      </c>
      <c r="F260" s="21" t="s">
        <v>182</v>
      </c>
      <c r="G260" s="1"/>
      <c r="H260" s="18"/>
    </row>
    <row r="261" spans="1:8" ht="15" customHeight="1" x14ac:dyDescent="0.25">
      <c r="A261" s="23" t="s">
        <v>161</v>
      </c>
      <c r="B261" s="14" t="s">
        <v>295</v>
      </c>
      <c r="C261" s="5" t="s">
        <v>385</v>
      </c>
      <c r="D261" s="19">
        <v>2.4E-2</v>
      </c>
      <c r="E261" s="33" t="s">
        <v>206</v>
      </c>
      <c r="F261" s="21" t="s">
        <v>182</v>
      </c>
      <c r="G261" s="1"/>
      <c r="H261" s="18"/>
    </row>
    <row r="262" spans="1:8" ht="15" customHeight="1" x14ac:dyDescent="0.25">
      <c r="A262" s="23" t="s">
        <v>161</v>
      </c>
      <c r="B262" s="14" t="s">
        <v>295</v>
      </c>
      <c r="C262" s="5" t="s">
        <v>386</v>
      </c>
      <c r="D262" s="19">
        <v>2.5000000000000001E-2</v>
      </c>
      <c r="E262" s="33" t="s">
        <v>206</v>
      </c>
      <c r="F262" s="21" t="s">
        <v>182</v>
      </c>
      <c r="G262" s="1"/>
      <c r="H262" s="18"/>
    </row>
    <row r="263" spans="1:8" ht="15" customHeight="1" x14ac:dyDescent="0.25">
      <c r="A263" s="23" t="s">
        <v>161</v>
      </c>
      <c r="B263" s="14" t="s">
        <v>295</v>
      </c>
      <c r="C263" s="5" t="s">
        <v>387</v>
      </c>
      <c r="D263" s="19">
        <v>2.1999999999999999E-2</v>
      </c>
      <c r="E263" s="33" t="s">
        <v>206</v>
      </c>
      <c r="F263" s="21" t="s">
        <v>182</v>
      </c>
      <c r="G263" s="1"/>
      <c r="H263" s="18"/>
    </row>
    <row r="264" spans="1:8" ht="15" customHeight="1" x14ac:dyDescent="0.25">
      <c r="A264" s="23" t="s">
        <v>161</v>
      </c>
      <c r="B264" s="14" t="s">
        <v>295</v>
      </c>
      <c r="C264" s="5" t="s">
        <v>388</v>
      </c>
      <c r="D264" s="19">
        <v>2.1999999999999999E-2</v>
      </c>
      <c r="E264" s="33" t="s">
        <v>206</v>
      </c>
      <c r="F264" s="21" t="s">
        <v>182</v>
      </c>
      <c r="G264" s="1"/>
      <c r="H264" s="18"/>
    </row>
    <row r="265" spans="1:8" ht="15" customHeight="1" x14ac:dyDescent="0.25">
      <c r="A265" s="23" t="s">
        <v>161</v>
      </c>
      <c r="B265" s="14" t="s">
        <v>295</v>
      </c>
      <c r="C265" s="5" t="s">
        <v>389</v>
      </c>
      <c r="D265" s="19">
        <v>0.02</v>
      </c>
      <c r="E265" s="33" t="s">
        <v>206</v>
      </c>
      <c r="F265" s="21" t="s">
        <v>182</v>
      </c>
      <c r="G265" s="1"/>
      <c r="H265" s="18"/>
    </row>
    <row r="266" spans="1:8" ht="15" customHeight="1" x14ac:dyDescent="0.25">
      <c r="A266" s="23" t="s">
        <v>161</v>
      </c>
      <c r="B266" s="14" t="s">
        <v>295</v>
      </c>
      <c r="C266" s="5" t="s">
        <v>61</v>
      </c>
      <c r="D266" s="19">
        <v>3.5000000000000003E-2</v>
      </c>
      <c r="E266" s="33" t="s">
        <v>206</v>
      </c>
      <c r="F266" s="21" t="s">
        <v>182</v>
      </c>
      <c r="H266" s="18"/>
    </row>
    <row r="267" spans="1:8" ht="15" customHeight="1" x14ac:dyDescent="0.25">
      <c r="A267" s="23" t="s">
        <v>156</v>
      </c>
      <c r="B267" s="14" t="s">
        <v>295</v>
      </c>
      <c r="C267" s="17" t="s">
        <v>190</v>
      </c>
      <c r="D267" s="19">
        <v>9.4E-2</v>
      </c>
      <c r="E267" s="33" t="s">
        <v>205</v>
      </c>
      <c r="F267" s="21" t="s">
        <v>166</v>
      </c>
      <c r="H267" s="18"/>
    </row>
    <row r="268" spans="1:8" ht="15" customHeight="1" x14ac:dyDescent="0.25">
      <c r="A268" s="23" t="s">
        <v>156</v>
      </c>
      <c r="B268" s="14" t="s">
        <v>295</v>
      </c>
      <c r="C268" s="17" t="s">
        <v>191</v>
      </c>
      <c r="D268" s="19">
        <v>7.3999999999999996E-2</v>
      </c>
      <c r="E268" s="33" t="s">
        <v>205</v>
      </c>
      <c r="F268" s="21" t="s">
        <v>166</v>
      </c>
      <c r="H268" s="18"/>
    </row>
    <row r="269" spans="1:8" ht="15" customHeight="1" x14ac:dyDescent="0.25">
      <c r="A269" s="23" t="s">
        <v>156</v>
      </c>
      <c r="B269" s="14" t="s">
        <v>295</v>
      </c>
      <c r="C269" s="5" t="s">
        <v>157</v>
      </c>
      <c r="D269" s="19">
        <v>6.7000000000000004E-2</v>
      </c>
      <c r="E269" s="33" t="s">
        <v>205</v>
      </c>
      <c r="F269" s="21" t="s">
        <v>166</v>
      </c>
      <c r="H269" s="18"/>
    </row>
    <row r="270" spans="1:8" ht="15" customHeight="1" x14ac:dyDescent="0.25">
      <c r="A270" s="23" t="s">
        <v>156</v>
      </c>
      <c r="B270" s="14" t="s">
        <v>295</v>
      </c>
      <c r="C270" s="5" t="s">
        <v>158</v>
      </c>
      <c r="D270" s="19">
        <v>8.1000000000000003E-2</v>
      </c>
      <c r="E270" s="33" t="s">
        <v>205</v>
      </c>
      <c r="F270" s="21" t="s">
        <v>166</v>
      </c>
      <c r="H270" s="18"/>
    </row>
    <row r="271" spans="1:8" ht="15" customHeight="1" x14ac:dyDescent="0.25">
      <c r="A271" s="23" t="s">
        <v>156</v>
      </c>
      <c r="B271" s="14" t="s">
        <v>295</v>
      </c>
      <c r="C271" s="5" t="s">
        <v>159</v>
      </c>
      <c r="D271" s="19">
        <v>8.6999999999999994E-2</v>
      </c>
      <c r="E271" s="33" t="s">
        <v>205</v>
      </c>
      <c r="F271" s="21" t="s">
        <v>166</v>
      </c>
      <c r="H271" s="18"/>
    </row>
    <row r="272" spans="1:8" ht="15" customHeight="1" x14ac:dyDescent="0.25">
      <c r="A272" s="23" t="s">
        <v>156</v>
      </c>
      <c r="B272" s="14" t="s">
        <v>295</v>
      </c>
      <c r="C272" s="5" t="s">
        <v>160</v>
      </c>
      <c r="D272" s="19">
        <v>9.7000000000000003E-2</v>
      </c>
      <c r="E272" s="33" t="s">
        <v>205</v>
      </c>
      <c r="F272" s="21" t="s">
        <v>166</v>
      </c>
      <c r="H272" s="18"/>
    </row>
    <row r="273" spans="1:8" ht="15" customHeight="1" x14ac:dyDescent="0.25">
      <c r="A273" s="23" t="s">
        <v>156</v>
      </c>
      <c r="B273" s="14" t="s">
        <v>295</v>
      </c>
      <c r="C273" s="5" t="s">
        <v>343</v>
      </c>
      <c r="D273" s="19">
        <v>5.8999999999999997E-2</v>
      </c>
      <c r="E273" s="33" t="s">
        <v>205</v>
      </c>
      <c r="F273" s="21" t="s">
        <v>166</v>
      </c>
      <c r="H273" s="18"/>
    </row>
    <row r="274" spans="1:8" ht="15" customHeight="1" x14ac:dyDescent="0.25">
      <c r="A274" s="23" t="s">
        <v>156</v>
      </c>
      <c r="B274" s="14" t="s">
        <v>295</v>
      </c>
      <c r="C274" s="5" t="s">
        <v>360</v>
      </c>
      <c r="D274" s="19">
        <v>5.0999999999999997E-2</v>
      </c>
      <c r="E274" s="33" t="s">
        <v>205</v>
      </c>
      <c r="F274" s="21" t="s">
        <v>166</v>
      </c>
      <c r="H274" s="18"/>
    </row>
    <row r="275" spans="1:8" ht="15" customHeight="1" x14ac:dyDescent="0.25">
      <c r="A275" s="23" t="s">
        <v>156</v>
      </c>
      <c r="B275" s="14" t="s">
        <v>295</v>
      </c>
      <c r="C275" s="5" t="s">
        <v>361</v>
      </c>
      <c r="D275" s="19">
        <v>5.5E-2</v>
      </c>
      <c r="E275" s="33" t="s">
        <v>205</v>
      </c>
      <c r="F275" s="21" t="s">
        <v>166</v>
      </c>
      <c r="H275" s="18"/>
    </row>
    <row r="276" spans="1:8" ht="15" customHeight="1" x14ac:dyDescent="0.25">
      <c r="A276" s="23" t="s">
        <v>156</v>
      </c>
      <c r="B276" s="14" t="s">
        <v>295</v>
      </c>
      <c r="C276" s="5" t="s">
        <v>362</v>
      </c>
      <c r="D276" s="19">
        <v>4.8000000000000001E-2</v>
      </c>
      <c r="E276" s="33" t="s">
        <v>205</v>
      </c>
      <c r="F276" s="21" t="s">
        <v>166</v>
      </c>
      <c r="H276" s="18"/>
    </row>
    <row r="277" spans="1:8" ht="15" customHeight="1" x14ac:dyDescent="0.25">
      <c r="A277" s="23" t="s">
        <v>156</v>
      </c>
      <c r="B277" s="14" t="s">
        <v>295</v>
      </c>
      <c r="C277" s="5" t="s">
        <v>363</v>
      </c>
      <c r="D277" s="19">
        <v>5.1999999999999998E-2</v>
      </c>
      <c r="E277" s="33" t="s">
        <v>205</v>
      </c>
      <c r="F277" s="21" t="s">
        <v>166</v>
      </c>
      <c r="H277" s="18"/>
    </row>
    <row r="278" spans="1:8" ht="15" customHeight="1" x14ac:dyDescent="0.25">
      <c r="A278" s="23" t="s">
        <v>156</v>
      </c>
      <c r="B278" s="14" t="s">
        <v>295</v>
      </c>
      <c r="C278" s="5" t="s">
        <v>364</v>
      </c>
      <c r="D278" s="19">
        <v>4.4999999999999998E-2</v>
      </c>
      <c r="E278" s="33" t="s">
        <v>205</v>
      </c>
      <c r="F278" s="21" t="s">
        <v>166</v>
      </c>
      <c r="H278" s="18"/>
    </row>
    <row r="279" spans="1:8" ht="15" customHeight="1" x14ac:dyDescent="0.25">
      <c r="A279" s="23" t="s">
        <v>156</v>
      </c>
      <c r="B279" s="14" t="s">
        <v>295</v>
      </c>
      <c r="C279" s="5" t="s">
        <v>365</v>
      </c>
      <c r="D279" s="19">
        <v>4.5999999999999999E-2</v>
      </c>
      <c r="E279" s="33" t="s">
        <v>205</v>
      </c>
      <c r="F279" s="21" t="s">
        <v>166</v>
      </c>
      <c r="H279" s="18"/>
    </row>
    <row r="280" spans="1:8" ht="15" customHeight="1" x14ac:dyDescent="0.25">
      <c r="A280" s="23" t="s">
        <v>156</v>
      </c>
      <c r="B280" s="14" t="s">
        <v>295</v>
      </c>
      <c r="C280" s="5" t="s">
        <v>366</v>
      </c>
      <c r="D280" s="19">
        <v>0.04</v>
      </c>
      <c r="E280" s="33" t="s">
        <v>205</v>
      </c>
      <c r="F280" s="21" t="s">
        <v>166</v>
      </c>
      <c r="H280" s="18"/>
    </row>
    <row r="281" spans="1:8" ht="15" customHeight="1" x14ac:dyDescent="0.25">
      <c r="A281" s="23" t="s">
        <v>156</v>
      </c>
      <c r="B281" s="14" t="s">
        <v>295</v>
      </c>
      <c r="C281" s="5" t="s">
        <v>367</v>
      </c>
      <c r="D281" s="19">
        <v>5.5E-2</v>
      </c>
      <c r="E281" s="33" t="s">
        <v>205</v>
      </c>
      <c r="F281" s="21" t="s">
        <v>166</v>
      </c>
      <c r="H281" s="18"/>
    </row>
    <row r="282" spans="1:8" ht="15" customHeight="1" x14ac:dyDescent="0.25">
      <c r="A282" s="23" t="s">
        <v>156</v>
      </c>
      <c r="B282" s="14" t="s">
        <v>295</v>
      </c>
      <c r="C282" s="5" t="s">
        <v>368</v>
      </c>
      <c r="D282" s="19">
        <v>4.8000000000000001E-2</v>
      </c>
      <c r="E282" s="33" t="s">
        <v>205</v>
      </c>
      <c r="F282" s="21" t="s">
        <v>166</v>
      </c>
      <c r="H282" s="18"/>
    </row>
    <row r="283" spans="1:8" ht="15" customHeight="1" x14ac:dyDescent="0.25">
      <c r="A283" s="23" t="s">
        <v>156</v>
      </c>
      <c r="B283" s="14" t="s">
        <v>295</v>
      </c>
      <c r="C283" s="5" t="s">
        <v>369</v>
      </c>
      <c r="D283" s="19">
        <v>5.1999999999999998E-2</v>
      </c>
      <c r="E283" s="33" t="s">
        <v>205</v>
      </c>
      <c r="F283" s="21" t="s">
        <v>166</v>
      </c>
      <c r="H283" s="18"/>
    </row>
    <row r="284" spans="1:8" ht="15" customHeight="1" x14ac:dyDescent="0.25">
      <c r="A284" s="23" t="s">
        <v>156</v>
      </c>
      <c r="B284" s="14" t="s">
        <v>295</v>
      </c>
      <c r="C284" s="5" t="s">
        <v>370</v>
      </c>
      <c r="D284" s="19">
        <v>4.4999999999999998E-2</v>
      </c>
      <c r="E284" s="33" t="s">
        <v>205</v>
      </c>
      <c r="F284" s="21" t="s">
        <v>166</v>
      </c>
      <c r="H284" s="18"/>
    </row>
    <row r="285" spans="1:8" ht="15" customHeight="1" x14ac:dyDescent="0.25">
      <c r="A285" s="23" t="s">
        <v>156</v>
      </c>
      <c r="B285" s="14" t="s">
        <v>295</v>
      </c>
      <c r="C285" s="5" t="s">
        <v>371</v>
      </c>
      <c r="D285" s="19">
        <v>4.8000000000000001E-2</v>
      </c>
      <c r="E285" s="33" t="s">
        <v>205</v>
      </c>
      <c r="F285" s="21" t="s">
        <v>166</v>
      </c>
      <c r="H285" s="18"/>
    </row>
    <row r="286" spans="1:8" ht="15" customHeight="1" x14ac:dyDescent="0.25">
      <c r="A286" s="23" t="s">
        <v>156</v>
      </c>
      <c r="B286" s="14" t="s">
        <v>295</v>
      </c>
      <c r="C286" s="5" t="s">
        <v>372</v>
      </c>
      <c r="D286" s="19">
        <v>4.2000000000000003E-2</v>
      </c>
      <c r="E286" s="33" t="s">
        <v>205</v>
      </c>
      <c r="F286" s="21" t="s">
        <v>166</v>
      </c>
      <c r="H286" s="18"/>
    </row>
    <row r="287" spans="1:8" ht="15" customHeight="1" x14ac:dyDescent="0.25">
      <c r="A287" s="23" t="s">
        <v>156</v>
      </c>
      <c r="B287" s="14" t="s">
        <v>295</v>
      </c>
      <c r="C287" s="5" t="s">
        <v>373</v>
      </c>
      <c r="D287" s="19">
        <v>4.2999999999999997E-2</v>
      </c>
      <c r="E287" s="33" t="s">
        <v>205</v>
      </c>
      <c r="F287" s="21" t="s">
        <v>166</v>
      </c>
      <c r="H287" s="18"/>
    </row>
    <row r="288" spans="1:8" ht="15" customHeight="1" x14ac:dyDescent="0.25">
      <c r="A288" s="23" t="s">
        <v>156</v>
      </c>
      <c r="B288" s="14" t="s">
        <v>295</v>
      </c>
      <c r="C288" s="5" t="s">
        <v>374</v>
      </c>
      <c r="D288" s="19">
        <v>3.6999999999999998E-2</v>
      </c>
      <c r="E288" s="33" t="s">
        <v>205</v>
      </c>
      <c r="F288" s="21" t="s">
        <v>166</v>
      </c>
      <c r="H288" s="18"/>
    </row>
    <row r="289" spans="1:8" ht="15" customHeight="1" x14ac:dyDescent="0.25">
      <c r="A289" s="23" t="s">
        <v>156</v>
      </c>
      <c r="B289" s="14" t="s">
        <v>295</v>
      </c>
      <c r="C289" s="5" t="s">
        <v>60</v>
      </c>
      <c r="D289" s="19">
        <v>7.3999999999999996E-2</v>
      </c>
      <c r="E289" s="33" t="s">
        <v>205</v>
      </c>
      <c r="F289" s="21" t="s">
        <v>166</v>
      </c>
      <c r="H289" s="18"/>
    </row>
    <row r="290" spans="1:8" ht="15" customHeight="1" x14ac:dyDescent="0.25">
      <c r="A290" s="23" t="s">
        <v>156</v>
      </c>
      <c r="B290" s="14" t="s">
        <v>295</v>
      </c>
      <c r="C290" s="17" t="s">
        <v>190</v>
      </c>
      <c r="D290" s="19">
        <v>9.4E-2</v>
      </c>
      <c r="E290" s="33" t="s">
        <v>205</v>
      </c>
      <c r="F290" s="21" t="s">
        <v>182</v>
      </c>
      <c r="H290" s="18"/>
    </row>
    <row r="291" spans="1:8" ht="15" customHeight="1" x14ac:dyDescent="0.25">
      <c r="A291" s="23" t="s">
        <v>156</v>
      </c>
      <c r="B291" s="14" t="s">
        <v>295</v>
      </c>
      <c r="C291" s="17" t="s">
        <v>191</v>
      </c>
      <c r="D291" s="19">
        <v>7.3999999999999996E-2</v>
      </c>
      <c r="E291" s="33" t="s">
        <v>205</v>
      </c>
      <c r="F291" s="21" t="s">
        <v>182</v>
      </c>
      <c r="H291" s="18"/>
    </row>
    <row r="292" spans="1:8" ht="15" customHeight="1" x14ac:dyDescent="0.25">
      <c r="A292" s="23" t="s">
        <v>156</v>
      </c>
      <c r="B292" s="14" t="s">
        <v>295</v>
      </c>
      <c r="C292" s="5" t="s">
        <v>157</v>
      </c>
      <c r="D292" s="19">
        <v>6.7000000000000004E-2</v>
      </c>
      <c r="E292" s="33" t="s">
        <v>205</v>
      </c>
      <c r="F292" s="21" t="s">
        <v>182</v>
      </c>
      <c r="H292" s="18"/>
    </row>
    <row r="293" spans="1:8" ht="15" customHeight="1" x14ac:dyDescent="0.25">
      <c r="A293" s="23" t="s">
        <v>156</v>
      </c>
      <c r="B293" s="14" t="s">
        <v>295</v>
      </c>
      <c r="C293" s="5" t="s">
        <v>158</v>
      </c>
      <c r="D293" s="19">
        <v>8.1000000000000003E-2</v>
      </c>
      <c r="E293" s="33" t="s">
        <v>205</v>
      </c>
      <c r="F293" s="21" t="s">
        <v>182</v>
      </c>
      <c r="H293" s="18"/>
    </row>
    <row r="294" spans="1:8" ht="15" customHeight="1" x14ac:dyDescent="0.25">
      <c r="A294" s="23" t="s">
        <v>156</v>
      </c>
      <c r="B294" s="14" t="s">
        <v>295</v>
      </c>
      <c r="C294" s="5" t="s">
        <v>159</v>
      </c>
      <c r="D294" s="19">
        <v>8.6999999999999994E-2</v>
      </c>
      <c r="E294" s="33" t="s">
        <v>205</v>
      </c>
      <c r="F294" s="21" t="s">
        <v>182</v>
      </c>
      <c r="H294" s="18"/>
    </row>
    <row r="295" spans="1:8" ht="15" customHeight="1" x14ac:dyDescent="0.25">
      <c r="A295" s="23" t="s">
        <v>156</v>
      </c>
      <c r="B295" s="14" t="s">
        <v>295</v>
      </c>
      <c r="C295" s="5" t="s">
        <v>160</v>
      </c>
      <c r="D295" s="19">
        <v>9.7000000000000003E-2</v>
      </c>
      <c r="E295" s="33" t="s">
        <v>205</v>
      </c>
      <c r="F295" s="21" t="s">
        <v>182</v>
      </c>
      <c r="H295" s="18"/>
    </row>
    <row r="296" spans="1:8" ht="15" customHeight="1" x14ac:dyDescent="0.25">
      <c r="A296" s="23" t="s">
        <v>156</v>
      </c>
      <c r="B296" s="14" t="s">
        <v>295</v>
      </c>
      <c r="C296" s="5" t="s">
        <v>343</v>
      </c>
      <c r="D296" s="19">
        <v>5.8999999999999997E-2</v>
      </c>
      <c r="E296" s="33" t="s">
        <v>205</v>
      </c>
      <c r="F296" s="21" t="s">
        <v>182</v>
      </c>
      <c r="H296" s="18"/>
    </row>
    <row r="297" spans="1:8" ht="15" customHeight="1" x14ac:dyDescent="0.25">
      <c r="A297" s="23" t="s">
        <v>156</v>
      </c>
      <c r="B297" s="14" t="s">
        <v>295</v>
      </c>
      <c r="C297" s="5" t="s">
        <v>360</v>
      </c>
      <c r="D297" s="19">
        <v>5.0999999999999997E-2</v>
      </c>
      <c r="E297" s="33" t="s">
        <v>205</v>
      </c>
      <c r="F297" s="21" t="s">
        <v>182</v>
      </c>
      <c r="H297" s="18"/>
    </row>
    <row r="298" spans="1:8" ht="15" customHeight="1" x14ac:dyDescent="0.25">
      <c r="A298" s="23" t="s">
        <v>156</v>
      </c>
      <c r="B298" s="14" t="s">
        <v>295</v>
      </c>
      <c r="C298" s="5" t="s">
        <v>361</v>
      </c>
      <c r="D298" s="19">
        <v>5.5E-2</v>
      </c>
      <c r="E298" s="33" t="s">
        <v>205</v>
      </c>
      <c r="F298" s="21" t="s">
        <v>182</v>
      </c>
      <c r="H298" s="18"/>
    </row>
    <row r="299" spans="1:8" ht="15" customHeight="1" x14ac:dyDescent="0.25">
      <c r="A299" s="23" t="s">
        <v>156</v>
      </c>
      <c r="B299" s="14" t="s">
        <v>295</v>
      </c>
      <c r="C299" s="5" t="s">
        <v>362</v>
      </c>
      <c r="D299" s="19">
        <v>4.8000000000000001E-2</v>
      </c>
      <c r="E299" s="33" t="s">
        <v>205</v>
      </c>
      <c r="F299" s="21" t="s">
        <v>182</v>
      </c>
      <c r="H299" s="18"/>
    </row>
    <row r="300" spans="1:8" ht="15" customHeight="1" x14ac:dyDescent="0.25">
      <c r="A300" s="23" t="s">
        <v>156</v>
      </c>
      <c r="B300" s="14" t="s">
        <v>295</v>
      </c>
      <c r="C300" s="5" t="s">
        <v>363</v>
      </c>
      <c r="D300" s="19">
        <v>5.1999999999999998E-2</v>
      </c>
      <c r="E300" s="33" t="s">
        <v>205</v>
      </c>
      <c r="F300" s="21" t="s">
        <v>182</v>
      </c>
      <c r="H300" s="18"/>
    </row>
    <row r="301" spans="1:8" ht="15" customHeight="1" x14ac:dyDescent="0.25">
      <c r="A301" s="23" t="s">
        <v>156</v>
      </c>
      <c r="B301" s="14" t="s">
        <v>295</v>
      </c>
      <c r="C301" s="5" t="s">
        <v>364</v>
      </c>
      <c r="D301" s="19">
        <v>4.4999999999999998E-2</v>
      </c>
      <c r="E301" s="33" t="s">
        <v>205</v>
      </c>
      <c r="F301" s="21" t="s">
        <v>182</v>
      </c>
      <c r="H301" s="18"/>
    </row>
    <row r="302" spans="1:8" ht="15" customHeight="1" x14ac:dyDescent="0.25">
      <c r="A302" s="23" t="s">
        <v>156</v>
      </c>
      <c r="B302" s="14" t="s">
        <v>295</v>
      </c>
      <c r="C302" s="5" t="s">
        <v>365</v>
      </c>
      <c r="D302" s="19">
        <v>4.5999999999999999E-2</v>
      </c>
      <c r="E302" s="33" t="s">
        <v>205</v>
      </c>
      <c r="F302" s="21" t="s">
        <v>182</v>
      </c>
      <c r="H302" s="18"/>
    </row>
    <row r="303" spans="1:8" ht="15" customHeight="1" x14ac:dyDescent="0.25">
      <c r="A303" s="23" t="s">
        <v>156</v>
      </c>
      <c r="B303" s="14" t="s">
        <v>295</v>
      </c>
      <c r="C303" s="5" t="s">
        <v>366</v>
      </c>
      <c r="D303" s="19">
        <v>0.04</v>
      </c>
      <c r="E303" s="33" t="s">
        <v>205</v>
      </c>
      <c r="F303" s="21" t="s">
        <v>182</v>
      </c>
      <c r="H303" s="18"/>
    </row>
    <row r="304" spans="1:8" ht="15" customHeight="1" x14ac:dyDescent="0.25">
      <c r="A304" s="23" t="s">
        <v>156</v>
      </c>
      <c r="B304" s="14" t="s">
        <v>295</v>
      </c>
      <c r="C304" s="5" t="s">
        <v>367</v>
      </c>
      <c r="D304" s="19">
        <v>5.5E-2</v>
      </c>
      <c r="E304" s="33" t="s">
        <v>205</v>
      </c>
      <c r="F304" s="21" t="s">
        <v>182</v>
      </c>
      <c r="H304" s="18"/>
    </row>
    <row r="305" spans="1:8" ht="15" customHeight="1" x14ac:dyDescent="0.25">
      <c r="A305" s="23" t="s">
        <v>156</v>
      </c>
      <c r="B305" s="14" t="s">
        <v>295</v>
      </c>
      <c r="C305" s="5" t="s">
        <v>368</v>
      </c>
      <c r="D305" s="19">
        <v>4.8000000000000001E-2</v>
      </c>
      <c r="E305" s="33" t="s">
        <v>205</v>
      </c>
      <c r="F305" s="21" t="s">
        <v>182</v>
      </c>
      <c r="H305" s="18"/>
    </row>
    <row r="306" spans="1:8" ht="15" customHeight="1" x14ac:dyDescent="0.25">
      <c r="A306" s="23" t="s">
        <v>156</v>
      </c>
      <c r="B306" s="14" t="s">
        <v>295</v>
      </c>
      <c r="C306" s="5" t="s">
        <v>369</v>
      </c>
      <c r="D306" s="19">
        <v>5.1999999999999998E-2</v>
      </c>
      <c r="E306" s="33" t="s">
        <v>205</v>
      </c>
      <c r="F306" s="21" t="s">
        <v>182</v>
      </c>
      <c r="H306" s="18"/>
    </row>
    <row r="307" spans="1:8" ht="15" customHeight="1" x14ac:dyDescent="0.25">
      <c r="A307" s="23" t="s">
        <v>156</v>
      </c>
      <c r="B307" s="14" t="s">
        <v>295</v>
      </c>
      <c r="C307" s="5" t="s">
        <v>370</v>
      </c>
      <c r="D307" s="19">
        <v>4.4999999999999998E-2</v>
      </c>
      <c r="E307" s="33" t="s">
        <v>205</v>
      </c>
      <c r="F307" s="21" t="s">
        <v>182</v>
      </c>
      <c r="H307" s="18"/>
    </row>
    <row r="308" spans="1:8" ht="15" customHeight="1" x14ac:dyDescent="0.25">
      <c r="A308" s="23" t="s">
        <v>156</v>
      </c>
      <c r="B308" s="14" t="s">
        <v>295</v>
      </c>
      <c r="C308" s="5" t="s">
        <v>371</v>
      </c>
      <c r="D308" s="19">
        <v>4.8000000000000001E-2</v>
      </c>
      <c r="E308" s="33" t="s">
        <v>205</v>
      </c>
      <c r="F308" s="21" t="s">
        <v>182</v>
      </c>
      <c r="H308" s="18"/>
    </row>
    <row r="309" spans="1:8" ht="15" customHeight="1" x14ac:dyDescent="0.25">
      <c r="A309" s="23" t="s">
        <v>156</v>
      </c>
      <c r="B309" s="14" t="s">
        <v>295</v>
      </c>
      <c r="C309" s="5" t="s">
        <v>372</v>
      </c>
      <c r="D309" s="19">
        <v>4.2000000000000003E-2</v>
      </c>
      <c r="E309" s="33" t="s">
        <v>205</v>
      </c>
      <c r="F309" s="21" t="s">
        <v>182</v>
      </c>
      <c r="H309" s="18"/>
    </row>
    <row r="310" spans="1:8" ht="15" customHeight="1" x14ac:dyDescent="0.25">
      <c r="A310" s="23" t="s">
        <v>156</v>
      </c>
      <c r="B310" s="14" t="s">
        <v>295</v>
      </c>
      <c r="C310" s="5" t="s">
        <v>373</v>
      </c>
      <c r="D310" s="19">
        <v>4.2999999999999997E-2</v>
      </c>
      <c r="E310" s="33" t="s">
        <v>205</v>
      </c>
      <c r="F310" s="21" t="s">
        <v>182</v>
      </c>
      <c r="H310" s="18"/>
    </row>
    <row r="311" spans="1:8" ht="15" customHeight="1" x14ac:dyDescent="0.25">
      <c r="A311" s="23" t="s">
        <v>156</v>
      </c>
      <c r="B311" s="14" t="s">
        <v>295</v>
      </c>
      <c r="C311" s="5" t="s">
        <v>374</v>
      </c>
      <c r="D311" s="19">
        <v>3.6999999999999998E-2</v>
      </c>
      <c r="E311" s="33" t="s">
        <v>205</v>
      </c>
      <c r="F311" s="21" t="s">
        <v>182</v>
      </c>
      <c r="H311" s="18"/>
    </row>
    <row r="312" spans="1:8" ht="15" customHeight="1" x14ac:dyDescent="0.25">
      <c r="A312" s="23" t="s">
        <v>156</v>
      </c>
      <c r="B312" s="14" t="s">
        <v>295</v>
      </c>
      <c r="C312" s="5" t="s">
        <v>60</v>
      </c>
      <c r="D312" s="19">
        <v>7.3999999999999996E-2</v>
      </c>
      <c r="E312" s="33" t="s">
        <v>205</v>
      </c>
      <c r="F312" s="21" t="s">
        <v>182</v>
      </c>
      <c r="H312" s="18"/>
    </row>
    <row r="313" spans="1:8" ht="15" customHeight="1" x14ac:dyDescent="0.25">
      <c r="A313" s="23" t="s">
        <v>151</v>
      </c>
      <c r="B313" s="14" t="s">
        <v>295</v>
      </c>
      <c r="C313" s="5" t="s">
        <v>152</v>
      </c>
      <c r="D313" s="19">
        <v>0.104</v>
      </c>
      <c r="E313" s="33" t="s">
        <v>204</v>
      </c>
      <c r="F313" s="21" t="s">
        <v>166</v>
      </c>
      <c r="H313" s="18"/>
    </row>
    <row r="314" spans="1:8" ht="15" customHeight="1" x14ac:dyDescent="0.25">
      <c r="A314" s="23" t="s">
        <v>151</v>
      </c>
      <c r="B314" s="14" t="s">
        <v>295</v>
      </c>
      <c r="C314" s="5" t="s">
        <v>153</v>
      </c>
      <c r="D314" s="19">
        <v>0.127</v>
      </c>
      <c r="E314" s="33" t="s">
        <v>204</v>
      </c>
      <c r="F314" s="21" t="s">
        <v>166</v>
      </c>
      <c r="H314" s="18"/>
    </row>
    <row r="315" spans="1:8" ht="15" customHeight="1" x14ac:dyDescent="0.25">
      <c r="A315" s="23" t="s">
        <v>151</v>
      </c>
      <c r="B315" s="14" t="s">
        <v>295</v>
      </c>
      <c r="C315" s="5" t="s">
        <v>154</v>
      </c>
      <c r="D315" s="19">
        <v>0.14099999999999999</v>
      </c>
      <c r="E315" s="33" t="s">
        <v>204</v>
      </c>
      <c r="F315" s="21" t="s">
        <v>166</v>
      </c>
      <c r="H315" s="18"/>
    </row>
    <row r="316" spans="1:8" ht="15" customHeight="1" x14ac:dyDescent="0.25">
      <c r="A316" s="23" t="s">
        <v>151</v>
      </c>
      <c r="B316" s="14" t="s">
        <v>295</v>
      </c>
      <c r="C316" s="5" t="s">
        <v>155</v>
      </c>
      <c r="D316" s="19">
        <v>0.13500000000000001</v>
      </c>
      <c r="E316" s="33" t="s">
        <v>204</v>
      </c>
      <c r="F316" s="21" t="s">
        <v>166</v>
      </c>
      <c r="H316" s="18"/>
    </row>
    <row r="317" spans="1:8" ht="15" customHeight="1" x14ac:dyDescent="0.25">
      <c r="A317" s="23" t="s">
        <v>151</v>
      </c>
      <c r="B317" s="14" t="s">
        <v>295</v>
      </c>
      <c r="C317" s="5" t="s">
        <v>342</v>
      </c>
      <c r="D317" s="19">
        <v>8.5999999999999993E-2</v>
      </c>
      <c r="E317" s="33" t="s">
        <v>204</v>
      </c>
      <c r="F317" s="21" t="s">
        <v>166</v>
      </c>
      <c r="H317" s="18"/>
    </row>
    <row r="318" spans="1:8" ht="15" customHeight="1" x14ac:dyDescent="0.25">
      <c r="A318" s="23" t="s">
        <v>151</v>
      </c>
      <c r="B318" s="14" t="s">
        <v>295</v>
      </c>
      <c r="C318" s="5" t="s">
        <v>345</v>
      </c>
      <c r="D318" s="19">
        <v>7.5999999999999998E-2</v>
      </c>
      <c r="E318" s="33" t="s">
        <v>204</v>
      </c>
      <c r="F318" s="21" t="s">
        <v>166</v>
      </c>
      <c r="H318" s="18"/>
    </row>
    <row r="319" spans="1:8" ht="15" customHeight="1" x14ac:dyDescent="0.25">
      <c r="A319" s="84" t="s">
        <v>151</v>
      </c>
      <c r="B319" s="14" t="s">
        <v>295</v>
      </c>
      <c r="C319" s="86" t="s">
        <v>346</v>
      </c>
      <c r="D319" s="87">
        <v>8.1000000000000003E-2</v>
      </c>
      <c r="E319" s="33" t="s">
        <v>204</v>
      </c>
      <c r="F319" s="88" t="s">
        <v>166</v>
      </c>
    </row>
    <row r="320" spans="1:8" ht="15" customHeight="1" x14ac:dyDescent="0.25">
      <c r="A320" s="23" t="s">
        <v>151</v>
      </c>
      <c r="B320" s="14" t="s">
        <v>295</v>
      </c>
      <c r="C320" s="5" t="s">
        <v>347</v>
      </c>
      <c r="D320" s="19">
        <v>7.0000000000000007E-2</v>
      </c>
      <c r="E320" s="33" t="s">
        <v>204</v>
      </c>
      <c r="F320" s="21" t="s">
        <v>166</v>
      </c>
    </row>
    <row r="321" spans="1:6" ht="15" customHeight="1" x14ac:dyDescent="0.25">
      <c r="A321" s="23" t="s">
        <v>151</v>
      </c>
      <c r="B321" s="14" t="s">
        <v>295</v>
      </c>
      <c r="C321" s="5" t="s">
        <v>348</v>
      </c>
      <c r="D321" s="19">
        <v>7.5999999999999998E-2</v>
      </c>
      <c r="E321" s="33" t="s">
        <v>204</v>
      </c>
      <c r="F321" s="21" t="s">
        <v>166</v>
      </c>
    </row>
    <row r="322" spans="1:6" ht="15" customHeight="1" x14ac:dyDescent="0.25">
      <c r="A322" s="83" t="s">
        <v>151</v>
      </c>
      <c r="B322" s="14" t="s">
        <v>295</v>
      </c>
      <c r="C322" s="5" t="s">
        <v>349</v>
      </c>
      <c r="D322" s="19">
        <v>6.7000000000000004E-2</v>
      </c>
      <c r="E322" s="33" t="s">
        <v>204</v>
      </c>
      <c r="F322" s="21" t="s">
        <v>166</v>
      </c>
    </row>
    <row r="323" spans="1:6" ht="15" customHeight="1" x14ac:dyDescent="0.25">
      <c r="A323" s="83" t="s">
        <v>151</v>
      </c>
      <c r="B323" s="14" t="s">
        <v>295</v>
      </c>
      <c r="C323" s="5" t="s">
        <v>350</v>
      </c>
      <c r="D323" s="19">
        <v>6.8000000000000005E-2</v>
      </c>
      <c r="E323" s="33" t="s">
        <v>204</v>
      </c>
      <c r="F323" s="21" t="s">
        <v>166</v>
      </c>
    </row>
    <row r="324" spans="1:6" ht="15" customHeight="1" x14ac:dyDescent="0.25">
      <c r="A324" s="83" t="s">
        <v>151</v>
      </c>
      <c r="B324" s="14" t="s">
        <v>295</v>
      </c>
      <c r="C324" s="5" t="s">
        <v>351</v>
      </c>
      <c r="D324" s="19">
        <v>5.8999999999999997E-2</v>
      </c>
      <c r="E324" s="33" t="s">
        <v>204</v>
      </c>
      <c r="F324" s="21" t="s">
        <v>166</v>
      </c>
    </row>
    <row r="325" spans="1:6" ht="15" customHeight="1" x14ac:dyDescent="0.25">
      <c r="A325" s="83" t="s">
        <v>151</v>
      </c>
      <c r="B325" s="14" t="s">
        <v>295</v>
      </c>
      <c r="C325" s="5" t="s">
        <v>352</v>
      </c>
      <c r="D325" s="19">
        <v>8.3000000000000004E-2</v>
      </c>
      <c r="E325" s="33" t="s">
        <v>204</v>
      </c>
      <c r="F325" s="21" t="s">
        <v>166</v>
      </c>
    </row>
    <row r="326" spans="1:6" ht="15" customHeight="1" x14ac:dyDescent="0.25">
      <c r="A326" s="83" t="s">
        <v>151</v>
      </c>
      <c r="B326" s="14" t="s">
        <v>295</v>
      </c>
      <c r="C326" s="5" t="s">
        <v>353</v>
      </c>
      <c r="D326" s="19">
        <v>7.0999999999999994E-2</v>
      </c>
      <c r="E326" s="33" t="s">
        <v>204</v>
      </c>
      <c r="F326" s="21" t="s">
        <v>166</v>
      </c>
    </row>
    <row r="327" spans="1:6" ht="15" customHeight="1" x14ac:dyDescent="0.25">
      <c r="A327" s="83" t="s">
        <v>151</v>
      </c>
      <c r="B327" s="14" t="s">
        <v>295</v>
      </c>
      <c r="C327" s="5" t="s">
        <v>354</v>
      </c>
      <c r="D327" s="19">
        <v>7.8E-2</v>
      </c>
      <c r="E327" s="33" t="s">
        <v>204</v>
      </c>
      <c r="F327" s="21" t="s">
        <v>166</v>
      </c>
    </row>
    <row r="328" spans="1:6" ht="15" customHeight="1" x14ac:dyDescent="0.25">
      <c r="A328" s="83" t="s">
        <v>151</v>
      </c>
      <c r="B328" s="14" t="s">
        <v>295</v>
      </c>
      <c r="C328" s="5" t="s">
        <v>355</v>
      </c>
      <c r="D328" s="19">
        <v>6.8000000000000005E-2</v>
      </c>
      <c r="E328" s="33" t="s">
        <v>204</v>
      </c>
      <c r="F328" s="21" t="s">
        <v>166</v>
      </c>
    </row>
    <row r="329" spans="1:6" ht="15" customHeight="1" x14ac:dyDescent="0.25">
      <c r="A329" s="83" t="s">
        <v>151</v>
      </c>
      <c r="B329" s="14" t="s">
        <v>295</v>
      </c>
      <c r="C329" s="5" t="s">
        <v>356</v>
      </c>
      <c r="D329" s="19">
        <v>7.1999999999999995E-2</v>
      </c>
      <c r="E329" s="33" t="s">
        <v>204</v>
      </c>
      <c r="F329" s="21" t="s">
        <v>166</v>
      </c>
    </row>
    <row r="330" spans="1:6" ht="15" customHeight="1" x14ac:dyDescent="0.25">
      <c r="A330" s="83" t="s">
        <v>151</v>
      </c>
      <c r="B330" s="14" t="s">
        <v>295</v>
      </c>
      <c r="C330" s="5" t="s">
        <v>357</v>
      </c>
      <c r="D330" s="19">
        <v>6.3E-2</v>
      </c>
      <c r="E330" s="33" t="s">
        <v>204</v>
      </c>
      <c r="F330" s="21" t="s">
        <v>166</v>
      </c>
    </row>
    <row r="331" spans="1:6" ht="15" customHeight="1" x14ac:dyDescent="0.25">
      <c r="A331" s="83" t="s">
        <v>151</v>
      </c>
      <c r="B331" s="14" t="s">
        <v>295</v>
      </c>
      <c r="C331" s="5" t="s">
        <v>358</v>
      </c>
      <c r="D331" s="19">
        <v>6.5000000000000002E-2</v>
      </c>
      <c r="E331" s="33" t="s">
        <v>204</v>
      </c>
      <c r="F331" s="21" t="s">
        <v>166</v>
      </c>
    </row>
    <row r="332" spans="1:6" ht="15" customHeight="1" x14ac:dyDescent="0.25">
      <c r="A332" s="83" t="s">
        <v>151</v>
      </c>
      <c r="B332" s="14" t="s">
        <v>295</v>
      </c>
      <c r="C332" s="5" t="s">
        <v>359</v>
      </c>
      <c r="D332" s="19">
        <v>5.5E-2</v>
      </c>
      <c r="E332" s="33" t="s">
        <v>204</v>
      </c>
      <c r="F332" s="21" t="s">
        <v>166</v>
      </c>
    </row>
    <row r="333" spans="1:6" ht="15" customHeight="1" x14ac:dyDescent="0.25">
      <c r="A333" s="83" t="s">
        <v>151</v>
      </c>
      <c r="B333" s="14" t="s">
        <v>295</v>
      </c>
      <c r="C333" s="5" t="s">
        <v>152</v>
      </c>
      <c r="D333" s="19">
        <v>0.104</v>
      </c>
      <c r="E333" s="33" t="s">
        <v>204</v>
      </c>
      <c r="F333" s="21" t="s">
        <v>182</v>
      </c>
    </row>
    <row r="334" spans="1:6" ht="15" customHeight="1" x14ac:dyDescent="0.25">
      <c r="A334" s="83" t="s">
        <v>151</v>
      </c>
      <c r="B334" s="14" t="s">
        <v>295</v>
      </c>
      <c r="C334" s="5" t="s">
        <v>153</v>
      </c>
      <c r="D334" s="19">
        <v>0.127</v>
      </c>
      <c r="E334" s="33" t="s">
        <v>204</v>
      </c>
      <c r="F334" s="21" t="s">
        <v>182</v>
      </c>
    </row>
    <row r="335" spans="1:6" ht="15" customHeight="1" x14ac:dyDescent="0.25">
      <c r="A335" s="83" t="s">
        <v>151</v>
      </c>
      <c r="B335" s="14" t="s">
        <v>295</v>
      </c>
      <c r="C335" s="5" t="s">
        <v>154</v>
      </c>
      <c r="D335" s="19">
        <v>0.14099999999999999</v>
      </c>
      <c r="E335" s="33" t="s">
        <v>204</v>
      </c>
      <c r="F335" s="21" t="s">
        <v>182</v>
      </c>
    </row>
    <row r="336" spans="1:6" ht="15" customHeight="1" x14ac:dyDescent="0.25">
      <c r="A336" s="83" t="s">
        <v>151</v>
      </c>
      <c r="B336" s="14" t="s">
        <v>295</v>
      </c>
      <c r="C336" s="5" t="s">
        <v>155</v>
      </c>
      <c r="D336" s="19">
        <v>0.13500000000000001</v>
      </c>
      <c r="E336" s="33" t="s">
        <v>204</v>
      </c>
      <c r="F336" s="21" t="s">
        <v>182</v>
      </c>
    </row>
    <row r="337" spans="1:6" ht="15" customHeight="1" x14ac:dyDescent="0.25">
      <c r="A337" s="83" t="s">
        <v>151</v>
      </c>
      <c r="B337" s="14" t="s">
        <v>295</v>
      </c>
      <c r="C337" s="5" t="s">
        <v>342</v>
      </c>
      <c r="D337" s="19">
        <v>8.5999999999999993E-2</v>
      </c>
      <c r="E337" s="33" t="s">
        <v>204</v>
      </c>
      <c r="F337" s="21" t="s">
        <v>182</v>
      </c>
    </row>
    <row r="338" spans="1:6" ht="15" customHeight="1" x14ac:dyDescent="0.25">
      <c r="A338" s="83" t="s">
        <v>151</v>
      </c>
      <c r="B338" s="14" t="s">
        <v>295</v>
      </c>
      <c r="C338" s="5" t="s">
        <v>345</v>
      </c>
      <c r="D338" s="19">
        <v>7.5999999999999998E-2</v>
      </c>
      <c r="E338" s="33" t="s">
        <v>204</v>
      </c>
      <c r="F338" s="21" t="s">
        <v>182</v>
      </c>
    </row>
    <row r="339" spans="1:6" ht="15" customHeight="1" x14ac:dyDescent="0.25">
      <c r="A339" s="83" t="s">
        <v>151</v>
      </c>
      <c r="B339" s="14" t="s">
        <v>295</v>
      </c>
      <c r="C339" s="5" t="s">
        <v>346</v>
      </c>
      <c r="D339" s="19">
        <v>8.1000000000000003E-2</v>
      </c>
      <c r="E339" s="33" t="s">
        <v>204</v>
      </c>
      <c r="F339" s="21" t="s">
        <v>182</v>
      </c>
    </row>
    <row r="340" spans="1:6" ht="15" customHeight="1" x14ac:dyDescent="0.25">
      <c r="A340" s="83" t="s">
        <v>151</v>
      </c>
      <c r="B340" s="14" t="s">
        <v>295</v>
      </c>
      <c r="C340" s="5" t="s">
        <v>347</v>
      </c>
      <c r="D340" s="19">
        <v>7.0000000000000007E-2</v>
      </c>
      <c r="E340" s="33" t="s">
        <v>204</v>
      </c>
      <c r="F340" s="21" t="s">
        <v>182</v>
      </c>
    </row>
    <row r="341" spans="1:6" ht="15" customHeight="1" x14ac:dyDescent="0.25">
      <c r="A341" s="83" t="s">
        <v>151</v>
      </c>
      <c r="B341" s="14" t="s">
        <v>295</v>
      </c>
      <c r="C341" s="5" t="s">
        <v>348</v>
      </c>
      <c r="D341" s="19">
        <v>7.5999999999999998E-2</v>
      </c>
      <c r="E341" s="33" t="s">
        <v>204</v>
      </c>
      <c r="F341" s="21" t="s">
        <v>182</v>
      </c>
    </row>
    <row r="342" spans="1:6" ht="15" customHeight="1" x14ac:dyDescent="0.25">
      <c r="A342" s="83" t="s">
        <v>151</v>
      </c>
      <c r="B342" s="14" t="s">
        <v>295</v>
      </c>
      <c r="C342" s="5" t="s">
        <v>349</v>
      </c>
      <c r="D342" s="19">
        <v>6.7000000000000004E-2</v>
      </c>
      <c r="E342" s="33" t="s">
        <v>204</v>
      </c>
      <c r="F342" s="21" t="s">
        <v>182</v>
      </c>
    </row>
    <row r="343" spans="1:6" ht="15" customHeight="1" x14ac:dyDescent="0.25">
      <c r="A343" s="83" t="s">
        <v>151</v>
      </c>
      <c r="B343" s="14" t="s">
        <v>295</v>
      </c>
      <c r="C343" s="24" t="s">
        <v>350</v>
      </c>
      <c r="D343" s="19">
        <v>6.8000000000000005E-2</v>
      </c>
      <c r="E343" s="33" t="s">
        <v>204</v>
      </c>
      <c r="F343" s="21" t="s">
        <v>182</v>
      </c>
    </row>
    <row r="344" spans="1:6" ht="15" customHeight="1" x14ac:dyDescent="0.25">
      <c r="A344" s="83" t="s">
        <v>151</v>
      </c>
      <c r="B344" s="14" t="s">
        <v>295</v>
      </c>
      <c r="C344" s="24" t="s">
        <v>351</v>
      </c>
      <c r="D344" s="19">
        <v>5.8999999999999997E-2</v>
      </c>
      <c r="E344" s="33" t="s">
        <v>204</v>
      </c>
      <c r="F344" s="21" t="s">
        <v>182</v>
      </c>
    </row>
    <row r="345" spans="1:6" ht="15" customHeight="1" x14ac:dyDescent="0.25">
      <c r="A345" s="83" t="s">
        <v>151</v>
      </c>
      <c r="B345" s="14" t="s">
        <v>295</v>
      </c>
      <c r="C345" s="24" t="s">
        <v>352</v>
      </c>
      <c r="D345" s="19">
        <v>8.3000000000000004E-2</v>
      </c>
      <c r="E345" s="33" t="s">
        <v>204</v>
      </c>
      <c r="F345" s="21" t="s">
        <v>182</v>
      </c>
    </row>
    <row r="346" spans="1:6" ht="15" customHeight="1" x14ac:dyDescent="0.25">
      <c r="A346" s="83" t="s">
        <v>151</v>
      </c>
      <c r="B346" s="14" t="s">
        <v>295</v>
      </c>
      <c r="C346" s="24" t="s">
        <v>353</v>
      </c>
      <c r="D346" s="19">
        <v>7.0999999999999994E-2</v>
      </c>
      <c r="E346" s="33" t="s">
        <v>204</v>
      </c>
      <c r="F346" s="21" t="s">
        <v>182</v>
      </c>
    </row>
    <row r="347" spans="1:6" ht="15" customHeight="1" x14ac:dyDescent="0.25">
      <c r="A347" s="83" t="s">
        <v>151</v>
      </c>
      <c r="B347" s="14" t="s">
        <v>295</v>
      </c>
      <c r="C347" s="24" t="s">
        <v>354</v>
      </c>
      <c r="D347" s="19">
        <v>7.8E-2</v>
      </c>
      <c r="E347" s="33" t="s">
        <v>204</v>
      </c>
      <c r="F347" s="21" t="s">
        <v>182</v>
      </c>
    </row>
    <row r="348" spans="1:6" ht="15" customHeight="1" x14ac:dyDescent="0.25">
      <c r="A348" s="83" t="s">
        <v>151</v>
      </c>
      <c r="B348" s="14" t="s">
        <v>295</v>
      </c>
      <c r="C348" s="24" t="s">
        <v>355</v>
      </c>
      <c r="D348" s="19">
        <v>6.8000000000000005E-2</v>
      </c>
      <c r="E348" s="33" t="s">
        <v>204</v>
      </c>
      <c r="F348" s="21" t="s">
        <v>182</v>
      </c>
    </row>
    <row r="349" spans="1:6" ht="15" customHeight="1" x14ac:dyDescent="0.25">
      <c r="A349" s="83" t="s">
        <v>151</v>
      </c>
      <c r="B349" s="14" t="s">
        <v>295</v>
      </c>
      <c r="C349" s="24" t="s">
        <v>356</v>
      </c>
      <c r="D349" s="19">
        <v>7.1999999999999995E-2</v>
      </c>
      <c r="E349" s="33" t="s">
        <v>204</v>
      </c>
      <c r="F349" s="21" t="s">
        <v>182</v>
      </c>
    </row>
    <row r="350" spans="1:6" ht="15" customHeight="1" x14ac:dyDescent="0.25">
      <c r="A350" s="83" t="s">
        <v>151</v>
      </c>
      <c r="B350" s="14" t="s">
        <v>295</v>
      </c>
      <c r="C350" s="24" t="s">
        <v>357</v>
      </c>
      <c r="D350" s="19">
        <v>6.3E-2</v>
      </c>
      <c r="E350" s="33" t="s">
        <v>204</v>
      </c>
      <c r="F350" s="21" t="s">
        <v>182</v>
      </c>
    </row>
    <row r="351" spans="1:6" ht="15" customHeight="1" x14ac:dyDescent="0.25">
      <c r="A351" s="83" t="s">
        <v>151</v>
      </c>
      <c r="B351" s="14" t="s">
        <v>295</v>
      </c>
      <c r="C351" s="24" t="s">
        <v>358</v>
      </c>
      <c r="D351" s="19">
        <v>6.5000000000000002E-2</v>
      </c>
      <c r="E351" s="33" t="s">
        <v>204</v>
      </c>
      <c r="F351" s="21" t="s">
        <v>182</v>
      </c>
    </row>
    <row r="352" spans="1:6" ht="15" customHeight="1" x14ac:dyDescent="0.25">
      <c r="A352" s="83" t="s">
        <v>151</v>
      </c>
      <c r="B352" s="14" t="s">
        <v>295</v>
      </c>
      <c r="C352" s="24" t="s">
        <v>359</v>
      </c>
      <c r="D352" s="19">
        <v>5.5E-2</v>
      </c>
      <c r="E352" s="33" t="s">
        <v>204</v>
      </c>
      <c r="F352" s="21" t="s">
        <v>182</v>
      </c>
    </row>
    <row r="353" spans="1:6" ht="15" customHeight="1" x14ac:dyDescent="0.25">
      <c r="A353" s="83" t="s">
        <v>146</v>
      </c>
      <c r="B353" s="14" t="s">
        <v>295</v>
      </c>
      <c r="C353" s="85" t="s">
        <v>189</v>
      </c>
      <c r="D353" s="22">
        <v>0.14499999999999999</v>
      </c>
      <c r="E353" s="33" t="s">
        <v>207</v>
      </c>
      <c r="F353" s="21" t="s">
        <v>166</v>
      </c>
    </row>
    <row r="354" spans="1:6" ht="15" customHeight="1" x14ac:dyDescent="0.25">
      <c r="A354" s="83" t="s">
        <v>146</v>
      </c>
      <c r="B354" s="14" t="s">
        <v>295</v>
      </c>
      <c r="C354" s="85" t="s">
        <v>188</v>
      </c>
      <c r="D354" s="22">
        <v>0.113</v>
      </c>
      <c r="E354" s="33" t="s">
        <v>207</v>
      </c>
      <c r="F354" s="21" t="s">
        <v>166</v>
      </c>
    </row>
    <row r="355" spans="1:6" ht="15" customHeight="1" x14ac:dyDescent="0.25">
      <c r="A355" s="83" t="s">
        <v>146</v>
      </c>
      <c r="B355" s="14" t="s">
        <v>295</v>
      </c>
      <c r="C355" s="24" t="s">
        <v>147</v>
      </c>
      <c r="D355" s="22">
        <v>0.14399999999999999</v>
      </c>
      <c r="E355" s="33" t="s">
        <v>207</v>
      </c>
      <c r="F355" s="21" t="s">
        <v>166</v>
      </c>
    </row>
    <row r="356" spans="1:6" ht="15" customHeight="1" x14ac:dyDescent="0.25">
      <c r="A356" s="83" t="s">
        <v>146</v>
      </c>
      <c r="B356" s="14" t="s">
        <v>295</v>
      </c>
      <c r="C356" s="24" t="s">
        <v>148</v>
      </c>
      <c r="D356" s="22">
        <v>0.156</v>
      </c>
      <c r="E356" s="33" t="s">
        <v>207</v>
      </c>
      <c r="F356" s="21" t="s">
        <v>166</v>
      </c>
    </row>
    <row r="357" spans="1:6" ht="15" customHeight="1" x14ac:dyDescent="0.25">
      <c r="A357" s="83" t="s">
        <v>146</v>
      </c>
      <c r="B357" s="14" t="s">
        <v>295</v>
      </c>
      <c r="C357" s="24" t="s">
        <v>149</v>
      </c>
      <c r="D357" s="22">
        <v>0.17199999999999999</v>
      </c>
      <c r="E357" s="33" t="s">
        <v>207</v>
      </c>
      <c r="F357" s="21" t="s">
        <v>166</v>
      </c>
    </row>
    <row r="358" spans="1:6" ht="15" customHeight="1" x14ac:dyDescent="0.25">
      <c r="A358" s="83" t="s">
        <v>146</v>
      </c>
      <c r="B358" s="14" t="s">
        <v>295</v>
      </c>
      <c r="C358" s="24" t="s">
        <v>150</v>
      </c>
      <c r="D358" s="22">
        <v>0.17499999999999999</v>
      </c>
      <c r="E358" s="33" t="s">
        <v>207</v>
      </c>
      <c r="F358" s="21" t="s">
        <v>166</v>
      </c>
    </row>
    <row r="359" spans="1:6" ht="15" customHeight="1" x14ac:dyDescent="0.25">
      <c r="A359" s="83" t="s">
        <v>146</v>
      </c>
      <c r="B359" s="14" t="s">
        <v>295</v>
      </c>
      <c r="C359" s="24" t="s">
        <v>326</v>
      </c>
      <c r="D359" s="19">
        <v>0.112</v>
      </c>
      <c r="E359" s="33" t="s">
        <v>207</v>
      </c>
      <c r="F359" s="21" t="s">
        <v>166</v>
      </c>
    </row>
    <row r="360" spans="1:6" ht="15" customHeight="1" x14ac:dyDescent="0.25">
      <c r="A360" s="83" t="s">
        <v>146</v>
      </c>
      <c r="B360" s="14" t="s">
        <v>295</v>
      </c>
      <c r="C360" s="24" t="s">
        <v>327</v>
      </c>
      <c r="D360" s="19">
        <v>9.8000000000000004E-2</v>
      </c>
      <c r="E360" s="33" t="s">
        <v>207</v>
      </c>
      <c r="F360" s="21" t="s">
        <v>166</v>
      </c>
    </row>
    <row r="361" spans="1:6" ht="15" customHeight="1" x14ac:dyDescent="0.25">
      <c r="A361" s="83" t="s">
        <v>146</v>
      </c>
      <c r="B361" s="14" t="s">
        <v>295</v>
      </c>
      <c r="C361" s="24" t="s">
        <v>328</v>
      </c>
      <c r="D361" s="19">
        <v>0.105</v>
      </c>
      <c r="E361" s="33" t="s">
        <v>207</v>
      </c>
      <c r="F361" s="21" t="s">
        <v>166</v>
      </c>
    </row>
    <row r="362" spans="1:6" ht="15" customHeight="1" x14ac:dyDescent="0.25">
      <c r="A362" s="83" t="s">
        <v>146</v>
      </c>
      <c r="B362" s="14" t="s">
        <v>295</v>
      </c>
      <c r="C362" s="24" t="s">
        <v>329</v>
      </c>
      <c r="D362" s="19">
        <v>9.1999999999999998E-2</v>
      </c>
      <c r="E362" s="33" t="s">
        <v>207</v>
      </c>
      <c r="F362" s="21" t="s">
        <v>166</v>
      </c>
    </row>
    <row r="363" spans="1:6" ht="15" customHeight="1" x14ac:dyDescent="0.25">
      <c r="A363" s="83" t="s">
        <v>146</v>
      </c>
      <c r="B363" s="14" t="s">
        <v>295</v>
      </c>
      <c r="C363" s="24" t="s">
        <v>330</v>
      </c>
      <c r="D363" s="19">
        <v>9.8000000000000004E-2</v>
      </c>
      <c r="E363" s="33" t="s">
        <v>207</v>
      </c>
      <c r="F363" s="21" t="s">
        <v>166</v>
      </c>
    </row>
    <row r="364" spans="1:6" ht="15" customHeight="1" x14ac:dyDescent="0.25">
      <c r="A364" s="83" t="s">
        <v>146</v>
      </c>
      <c r="B364" s="14" t="s">
        <v>295</v>
      </c>
      <c r="C364" s="24" t="s">
        <v>331</v>
      </c>
      <c r="D364" s="19">
        <v>8.5999999999999993E-2</v>
      </c>
      <c r="E364" s="33" t="s">
        <v>207</v>
      </c>
      <c r="F364" s="21" t="s">
        <v>166</v>
      </c>
    </row>
    <row r="365" spans="1:6" ht="15" customHeight="1" x14ac:dyDescent="0.25">
      <c r="A365" s="83" t="s">
        <v>146</v>
      </c>
      <c r="B365" s="14" t="s">
        <v>295</v>
      </c>
      <c r="C365" s="24" t="s">
        <v>332</v>
      </c>
      <c r="D365" s="19">
        <v>8.7999999999999995E-2</v>
      </c>
      <c r="E365" s="33" t="s">
        <v>207</v>
      </c>
      <c r="F365" s="21" t="s">
        <v>166</v>
      </c>
    </row>
    <row r="366" spans="1:6" ht="15" customHeight="1" x14ac:dyDescent="0.25">
      <c r="A366" s="83" t="s">
        <v>146</v>
      </c>
      <c r="B366" s="14" t="s">
        <v>295</v>
      </c>
      <c r="C366" s="24" t="s">
        <v>333</v>
      </c>
      <c r="D366" s="19">
        <v>7.8E-2</v>
      </c>
      <c r="E366" s="33" t="s">
        <v>207</v>
      </c>
      <c r="F366" s="21" t="s">
        <v>166</v>
      </c>
    </row>
    <row r="367" spans="1:6" ht="15" customHeight="1" x14ac:dyDescent="0.25">
      <c r="A367" s="83" t="s">
        <v>146</v>
      </c>
      <c r="B367" s="14" t="s">
        <v>295</v>
      </c>
      <c r="C367" s="24" t="s">
        <v>334</v>
      </c>
      <c r="D367" s="19">
        <v>0.108</v>
      </c>
      <c r="E367" s="33" t="s">
        <v>207</v>
      </c>
      <c r="F367" s="21" t="s">
        <v>166</v>
      </c>
    </row>
    <row r="368" spans="1:6" ht="15" customHeight="1" x14ac:dyDescent="0.25">
      <c r="A368" s="83" t="s">
        <v>146</v>
      </c>
      <c r="B368" s="14" t="s">
        <v>295</v>
      </c>
      <c r="C368" s="24" t="s">
        <v>335</v>
      </c>
      <c r="D368" s="19">
        <v>9.5000000000000001E-2</v>
      </c>
      <c r="E368" s="33" t="s">
        <v>207</v>
      </c>
      <c r="F368" s="21" t="s">
        <v>166</v>
      </c>
    </row>
    <row r="369" spans="1:6" ht="15" customHeight="1" x14ac:dyDescent="0.25">
      <c r="A369" s="83" t="s">
        <v>146</v>
      </c>
      <c r="B369" s="14" t="s">
        <v>295</v>
      </c>
      <c r="C369" s="24" t="s">
        <v>336</v>
      </c>
      <c r="D369" s="19">
        <v>0.10199999999999999</v>
      </c>
      <c r="E369" s="33" t="s">
        <v>207</v>
      </c>
      <c r="F369" s="21" t="s">
        <v>166</v>
      </c>
    </row>
    <row r="370" spans="1:6" ht="15" customHeight="1" x14ac:dyDescent="0.25">
      <c r="A370" s="83" t="s">
        <v>146</v>
      </c>
      <c r="B370" s="14" t="s">
        <v>295</v>
      </c>
      <c r="C370" s="24" t="s">
        <v>337</v>
      </c>
      <c r="D370" s="19">
        <v>8.8999999999999996E-2</v>
      </c>
      <c r="E370" s="33" t="s">
        <v>207</v>
      </c>
      <c r="F370" s="21" t="s">
        <v>166</v>
      </c>
    </row>
    <row r="371" spans="1:6" ht="15" customHeight="1" x14ac:dyDescent="0.25">
      <c r="A371" s="83" t="s">
        <v>146</v>
      </c>
      <c r="B371" s="14" t="s">
        <v>295</v>
      </c>
      <c r="C371" s="24" t="s">
        <v>338</v>
      </c>
      <c r="D371" s="19">
        <v>9.5000000000000001E-2</v>
      </c>
      <c r="E371" s="33" t="s">
        <v>207</v>
      </c>
      <c r="F371" s="21" t="s">
        <v>166</v>
      </c>
    </row>
    <row r="372" spans="1:6" ht="15" customHeight="1" x14ac:dyDescent="0.25">
      <c r="A372" s="83" t="s">
        <v>146</v>
      </c>
      <c r="B372" s="14" t="s">
        <v>295</v>
      </c>
      <c r="C372" s="24" t="s">
        <v>339</v>
      </c>
      <c r="D372" s="19">
        <v>8.4000000000000005E-2</v>
      </c>
      <c r="E372" s="33" t="s">
        <v>207</v>
      </c>
      <c r="F372" s="21" t="s">
        <v>166</v>
      </c>
    </row>
    <row r="373" spans="1:6" ht="15" customHeight="1" x14ac:dyDescent="0.25">
      <c r="A373" s="83" t="s">
        <v>146</v>
      </c>
      <c r="B373" s="14" t="s">
        <v>295</v>
      </c>
      <c r="C373" s="24" t="s">
        <v>340</v>
      </c>
      <c r="D373" s="19">
        <v>8.5000000000000006E-2</v>
      </c>
      <c r="E373" s="33" t="s">
        <v>207</v>
      </c>
      <c r="F373" s="21" t="s">
        <v>166</v>
      </c>
    </row>
    <row r="374" spans="1:6" ht="15" customHeight="1" x14ac:dyDescent="0.25">
      <c r="A374" s="83" t="s">
        <v>146</v>
      </c>
      <c r="B374" s="14" t="s">
        <v>295</v>
      </c>
      <c r="C374" s="24" t="s">
        <v>341</v>
      </c>
      <c r="D374" s="19">
        <v>7.3999999999999996E-2</v>
      </c>
      <c r="E374" s="33" t="s">
        <v>207</v>
      </c>
      <c r="F374" s="21" t="s">
        <v>166</v>
      </c>
    </row>
    <row r="375" spans="1:6" ht="15" customHeight="1" x14ac:dyDescent="0.25">
      <c r="A375" s="83" t="s">
        <v>146</v>
      </c>
      <c r="B375" s="14" t="s">
        <v>295</v>
      </c>
      <c r="C375" s="85" t="s">
        <v>189</v>
      </c>
      <c r="D375" s="22">
        <v>0.14499999999999999</v>
      </c>
      <c r="E375" s="33" t="s">
        <v>207</v>
      </c>
      <c r="F375" s="21" t="s">
        <v>182</v>
      </c>
    </row>
    <row r="376" spans="1:6" ht="15" customHeight="1" x14ac:dyDescent="0.25">
      <c r="A376" s="83" t="s">
        <v>146</v>
      </c>
      <c r="B376" s="14" t="s">
        <v>295</v>
      </c>
      <c r="C376" s="85" t="s">
        <v>188</v>
      </c>
      <c r="D376" s="22">
        <v>0.113</v>
      </c>
      <c r="E376" s="33" t="s">
        <v>207</v>
      </c>
      <c r="F376" s="21" t="s">
        <v>182</v>
      </c>
    </row>
    <row r="377" spans="1:6" ht="15" customHeight="1" x14ac:dyDescent="0.25">
      <c r="A377" s="83" t="s">
        <v>146</v>
      </c>
      <c r="B377" s="14" t="s">
        <v>295</v>
      </c>
      <c r="C377" s="24" t="s">
        <v>147</v>
      </c>
      <c r="D377" s="22">
        <v>0.14399999999999999</v>
      </c>
      <c r="E377" s="33" t="s">
        <v>207</v>
      </c>
      <c r="F377" s="21" t="s">
        <v>182</v>
      </c>
    </row>
    <row r="378" spans="1:6" ht="15" customHeight="1" x14ac:dyDescent="0.25">
      <c r="A378" s="83" t="s">
        <v>146</v>
      </c>
      <c r="B378" s="14" t="s">
        <v>295</v>
      </c>
      <c r="C378" s="24" t="s">
        <v>148</v>
      </c>
      <c r="D378" s="22">
        <v>0.156</v>
      </c>
      <c r="E378" s="33" t="s">
        <v>207</v>
      </c>
      <c r="F378" s="21" t="s">
        <v>182</v>
      </c>
    </row>
    <row r="379" spans="1:6" ht="15" customHeight="1" x14ac:dyDescent="0.25">
      <c r="A379" s="83" t="s">
        <v>146</v>
      </c>
      <c r="B379" s="14" t="s">
        <v>295</v>
      </c>
      <c r="C379" s="24" t="s">
        <v>149</v>
      </c>
      <c r="D379" s="22">
        <v>0.17199999999999999</v>
      </c>
      <c r="E379" s="33" t="s">
        <v>207</v>
      </c>
      <c r="F379" s="21" t="s">
        <v>182</v>
      </c>
    </row>
    <row r="380" spans="1:6" ht="15" customHeight="1" x14ac:dyDescent="0.25">
      <c r="A380" s="83" t="s">
        <v>146</v>
      </c>
      <c r="B380" s="14" t="s">
        <v>295</v>
      </c>
      <c r="C380" s="24" t="s">
        <v>150</v>
      </c>
      <c r="D380" s="22">
        <v>0.17499999999999999</v>
      </c>
      <c r="E380" s="33" t="s">
        <v>207</v>
      </c>
      <c r="F380" s="21" t="s">
        <v>182</v>
      </c>
    </row>
    <row r="381" spans="1:6" ht="15" customHeight="1" x14ac:dyDescent="0.25">
      <c r="A381" s="83" t="s">
        <v>146</v>
      </c>
      <c r="B381" s="14" t="s">
        <v>295</v>
      </c>
      <c r="C381" s="24" t="s">
        <v>326</v>
      </c>
      <c r="D381" s="19">
        <v>0.112</v>
      </c>
      <c r="E381" s="33" t="s">
        <v>207</v>
      </c>
      <c r="F381" s="21" t="s">
        <v>182</v>
      </c>
    </row>
    <row r="382" spans="1:6" ht="15" customHeight="1" x14ac:dyDescent="0.25">
      <c r="A382" s="83" t="s">
        <v>146</v>
      </c>
      <c r="B382" s="14" t="s">
        <v>295</v>
      </c>
      <c r="C382" s="24" t="s">
        <v>327</v>
      </c>
      <c r="D382" s="19">
        <v>9.8000000000000004E-2</v>
      </c>
      <c r="E382" s="33" t="s">
        <v>207</v>
      </c>
      <c r="F382" s="21" t="s">
        <v>182</v>
      </c>
    </row>
    <row r="383" spans="1:6" ht="15" customHeight="1" x14ac:dyDescent="0.25">
      <c r="A383" s="83" t="s">
        <v>146</v>
      </c>
      <c r="B383" s="14" t="s">
        <v>295</v>
      </c>
      <c r="C383" s="5" t="s">
        <v>328</v>
      </c>
      <c r="D383" s="19">
        <v>0.105</v>
      </c>
      <c r="E383" s="33" t="s">
        <v>207</v>
      </c>
      <c r="F383" s="21" t="s">
        <v>182</v>
      </c>
    </row>
    <row r="384" spans="1:6" ht="15" customHeight="1" x14ac:dyDescent="0.25">
      <c r="A384" s="83" t="s">
        <v>146</v>
      </c>
      <c r="B384" s="14" t="s">
        <v>295</v>
      </c>
      <c r="C384" s="5" t="s">
        <v>329</v>
      </c>
      <c r="D384" s="19">
        <v>9.1999999999999998E-2</v>
      </c>
      <c r="E384" s="33" t="s">
        <v>207</v>
      </c>
      <c r="F384" s="21" t="s">
        <v>182</v>
      </c>
    </row>
    <row r="385" spans="1:7" ht="15" customHeight="1" x14ac:dyDescent="0.25">
      <c r="A385" s="83" t="s">
        <v>146</v>
      </c>
      <c r="B385" s="14" t="s">
        <v>295</v>
      </c>
      <c r="C385" s="5" t="s">
        <v>330</v>
      </c>
      <c r="D385" s="19">
        <v>9.8000000000000004E-2</v>
      </c>
      <c r="E385" s="33" t="s">
        <v>207</v>
      </c>
      <c r="F385" s="21" t="s">
        <v>182</v>
      </c>
    </row>
    <row r="386" spans="1:7" ht="15" customHeight="1" x14ac:dyDescent="0.25">
      <c r="A386" s="83" t="s">
        <v>146</v>
      </c>
      <c r="B386" s="14" t="s">
        <v>295</v>
      </c>
      <c r="C386" s="5" t="s">
        <v>331</v>
      </c>
      <c r="D386" s="19">
        <v>8.5999999999999993E-2</v>
      </c>
      <c r="E386" s="33" t="s">
        <v>207</v>
      </c>
      <c r="F386" s="21" t="s">
        <v>182</v>
      </c>
    </row>
    <row r="387" spans="1:7" ht="15" customHeight="1" x14ac:dyDescent="0.25">
      <c r="A387" s="83" t="s">
        <v>146</v>
      </c>
      <c r="B387" s="14" t="s">
        <v>295</v>
      </c>
      <c r="C387" s="5" t="s">
        <v>332</v>
      </c>
      <c r="D387" s="19">
        <v>8.7999999999999995E-2</v>
      </c>
      <c r="E387" s="33" t="s">
        <v>207</v>
      </c>
      <c r="F387" s="21" t="s">
        <v>182</v>
      </c>
    </row>
    <row r="388" spans="1:7" ht="15" customHeight="1" x14ac:dyDescent="0.25">
      <c r="A388" s="83" t="s">
        <v>146</v>
      </c>
      <c r="B388" s="14" t="s">
        <v>295</v>
      </c>
      <c r="C388" s="5" t="s">
        <v>333</v>
      </c>
      <c r="D388" s="19">
        <v>7.8E-2</v>
      </c>
      <c r="E388" s="33" t="s">
        <v>207</v>
      </c>
      <c r="F388" s="21" t="s">
        <v>182</v>
      </c>
    </row>
    <row r="389" spans="1:7" ht="15" customHeight="1" x14ac:dyDescent="0.25">
      <c r="A389" s="83" t="s">
        <v>146</v>
      </c>
      <c r="B389" s="14" t="s">
        <v>295</v>
      </c>
      <c r="C389" s="5" t="s">
        <v>334</v>
      </c>
      <c r="D389" s="19">
        <v>0.108</v>
      </c>
      <c r="E389" s="33" t="s">
        <v>207</v>
      </c>
      <c r="F389" s="21" t="s">
        <v>182</v>
      </c>
    </row>
    <row r="390" spans="1:7" ht="15" customHeight="1" x14ac:dyDescent="0.25">
      <c r="A390" s="83" t="s">
        <v>146</v>
      </c>
      <c r="B390" s="14" t="s">
        <v>295</v>
      </c>
      <c r="C390" s="5" t="s">
        <v>335</v>
      </c>
      <c r="D390" s="19">
        <v>9.5000000000000001E-2</v>
      </c>
      <c r="E390" s="33" t="s">
        <v>207</v>
      </c>
      <c r="F390" s="21" t="s">
        <v>182</v>
      </c>
    </row>
    <row r="391" spans="1:7" ht="15" customHeight="1" x14ac:dyDescent="0.25">
      <c r="A391" s="83" t="s">
        <v>146</v>
      </c>
      <c r="B391" s="14" t="s">
        <v>295</v>
      </c>
      <c r="C391" s="5" t="s">
        <v>336</v>
      </c>
      <c r="D391" s="19">
        <v>0.10199999999999999</v>
      </c>
      <c r="E391" s="33" t="s">
        <v>207</v>
      </c>
      <c r="F391" s="21" t="s">
        <v>182</v>
      </c>
    </row>
    <row r="392" spans="1:7" ht="15" customHeight="1" x14ac:dyDescent="0.25">
      <c r="A392" s="83" t="s">
        <v>146</v>
      </c>
      <c r="B392" s="14" t="s">
        <v>295</v>
      </c>
      <c r="C392" s="5" t="s">
        <v>337</v>
      </c>
      <c r="D392" s="19">
        <v>8.8999999999999996E-2</v>
      </c>
      <c r="E392" s="33" t="s">
        <v>207</v>
      </c>
      <c r="F392" s="21" t="s">
        <v>182</v>
      </c>
    </row>
    <row r="393" spans="1:7" ht="15" customHeight="1" x14ac:dyDescent="0.25">
      <c r="A393" s="83" t="s">
        <v>146</v>
      </c>
      <c r="B393" s="14" t="s">
        <v>295</v>
      </c>
      <c r="C393" s="5" t="s">
        <v>338</v>
      </c>
      <c r="D393" s="19">
        <v>9.5000000000000001E-2</v>
      </c>
      <c r="E393" s="33" t="s">
        <v>207</v>
      </c>
      <c r="F393" s="21" t="s">
        <v>182</v>
      </c>
    </row>
    <row r="394" spans="1:7" ht="15" customHeight="1" x14ac:dyDescent="0.25">
      <c r="A394" s="83" t="s">
        <v>146</v>
      </c>
      <c r="B394" s="14" t="s">
        <v>295</v>
      </c>
      <c r="C394" s="5" t="s">
        <v>339</v>
      </c>
      <c r="D394" s="19">
        <v>8.4000000000000005E-2</v>
      </c>
      <c r="E394" s="33" t="s">
        <v>207</v>
      </c>
      <c r="F394" s="21" t="s">
        <v>182</v>
      </c>
    </row>
    <row r="395" spans="1:7" ht="15" customHeight="1" x14ac:dyDescent="0.25">
      <c r="A395" s="83" t="s">
        <v>146</v>
      </c>
      <c r="B395" s="14" t="s">
        <v>295</v>
      </c>
      <c r="C395" s="5" t="s">
        <v>340</v>
      </c>
      <c r="D395" s="19">
        <v>8.5000000000000006E-2</v>
      </c>
      <c r="E395" s="33" t="s">
        <v>207</v>
      </c>
      <c r="F395" s="21" t="s">
        <v>182</v>
      </c>
    </row>
    <row r="396" spans="1:7" ht="15" customHeight="1" x14ac:dyDescent="0.25">
      <c r="A396" s="83" t="s">
        <v>146</v>
      </c>
      <c r="B396" s="14" t="s">
        <v>295</v>
      </c>
      <c r="C396" s="5" t="s">
        <v>341</v>
      </c>
      <c r="D396" s="19">
        <v>7.3999999999999996E-2</v>
      </c>
      <c r="E396" s="33" t="s">
        <v>207</v>
      </c>
      <c r="F396" s="21" t="s">
        <v>182</v>
      </c>
    </row>
    <row r="399" spans="1:7" s="92" customFormat="1" x14ac:dyDescent="0.25">
      <c r="A399" s="93" t="s">
        <v>297</v>
      </c>
      <c r="B399" s="94"/>
      <c r="C399" s="94"/>
      <c r="D399" s="94"/>
      <c r="E399" s="94"/>
      <c r="F399" s="94"/>
      <c r="G399" s="95"/>
    </row>
    <row r="400" spans="1:7" ht="15" customHeight="1" x14ac:dyDescent="0.25">
      <c r="A400" s="64" t="s">
        <v>298</v>
      </c>
      <c r="B400" s="65" t="s">
        <v>299</v>
      </c>
      <c r="C400" s="65" t="s">
        <v>310</v>
      </c>
      <c r="D400" s="66"/>
      <c r="E400" s="67"/>
      <c r="F400" s="38"/>
      <c r="G400" s="68"/>
    </row>
    <row r="401" spans="1:7" ht="15" customHeight="1" x14ac:dyDescent="0.25">
      <c r="A401" s="69" t="s">
        <v>239</v>
      </c>
      <c r="B401" s="41" t="s">
        <v>321</v>
      </c>
      <c r="C401" s="41" t="s">
        <v>300</v>
      </c>
      <c r="D401" s="70"/>
      <c r="E401" s="67"/>
      <c r="F401" s="38"/>
      <c r="G401" s="68"/>
    </row>
    <row r="402" spans="1:7" ht="15" customHeight="1" x14ac:dyDescent="0.25">
      <c r="A402" s="69" t="s">
        <v>240</v>
      </c>
      <c r="B402" s="41" t="s">
        <v>321</v>
      </c>
      <c r="C402" s="41" t="s">
        <v>300</v>
      </c>
      <c r="D402" s="70"/>
      <c r="E402" s="67"/>
      <c r="F402" s="38"/>
      <c r="G402" s="68"/>
    </row>
    <row r="403" spans="1:7" ht="15" customHeight="1" x14ac:dyDescent="0.25">
      <c r="A403" s="69" t="s">
        <v>394</v>
      </c>
      <c r="B403" s="41" t="s">
        <v>321</v>
      </c>
      <c r="C403" s="41" t="s">
        <v>300</v>
      </c>
      <c r="D403" s="70"/>
      <c r="E403" s="67"/>
      <c r="F403" s="38"/>
      <c r="G403" s="68"/>
    </row>
    <row r="404" spans="1:7" ht="15" customHeight="1" x14ac:dyDescent="0.25">
      <c r="A404" s="69" t="s">
        <v>402</v>
      </c>
      <c r="B404" s="41" t="s">
        <v>321</v>
      </c>
      <c r="C404" s="41" t="s">
        <v>300</v>
      </c>
      <c r="D404" s="70"/>
      <c r="E404" s="67"/>
      <c r="F404" s="38"/>
      <c r="G404" s="68"/>
    </row>
    <row r="405" spans="1:7" ht="15" customHeight="1" x14ac:dyDescent="0.25">
      <c r="A405" s="71" t="s">
        <v>298</v>
      </c>
      <c r="B405" s="72" t="s">
        <v>301</v>
      </c>
      <c r="C405" s="72" t="s">
        <v>319</v>
      </c>
      <c r="D405" s="73" t="s">
        <v>324</v>
      </c>
      <c r="E405" s="67"/>
      <c r="F405" s="38"/>
      <c r="G405" s="68"/>
    </row>
    <row r="406" spans="1:7" ht="15" customHeight="1" x14ac:dyDescent="0.25">
      <c r="A406" s="69" t="s">
        <v>241</v>
      </c>
      <c r="B406" s="41" t="s">
        <v>302</v>
      </c>
      <c r="C406" s="41" t="s">
        <v>320</v>
      </c>
      <c r="D406" s="74" t="s">
        <v>317</v>
      </c>
      <c r="E406" s="67"/>
      <c r="F406" s="38"/>
      <c r="G406" s="68"/>
    </row>
    <row r="407" spans="1:7" ht="15" customHeight="1" x14ac:dyDescent="0.25">
      <c r="A407" s="69" t="s">
        <v>242</v>
      </c>
      <c r="B407" s="41" t="s">
        <v>302</v>
      </c>
      <c r="C407" s="41" t="s">
        <v>320</v>
      </c>
      <c r="D407" s="74" t="s">
        <v>317</v>
      </c>
      <c r="E407" s="67"/>
      <c r="F407" s="38"/>
      <c r="G407" s="68"/>
    </row>
    <row r="408" spans="1:7" ht="15" customHeight="1" x14ac:dyDescent="0.25">
      <c r="A408" s="71" t="s">
        <v>298</v>
      </c>
      <c r="B408" s="72" t="s">
        <v>301</v>
      </c>
      <c r="C408" s="72" t="s">
        <v>303</v>
      </c>
      <c r="D408" s="73" t="s">
        <v>324</v>
      </c>
      <c r="E408" s="67"/>
      <c r="F408" s="38"/>
      <c r="G408" s="68"/>
    </row>
    <row r="409" spans="1:7" ht="15" customHeight="1" x14ac:dyDescent="0.25">
      <c r="A409" s="69" t="s">
        <v>243</v>
      </c>
      <c r="B409" s="41" t="s">
        <v>302</v>
      </c>
      <c r="C409" s="41" t="s">
        <v>304</v>
      </c>
      <c r="D409" s="74" t="s">
        <v>305</v>
      </c>
      <c r="E409" s="67"/>
      <c r="F409" s="38"/>
      <c r="G409" s="68"/>
    </row>
    <row r="410" spans="1:7" ht="15" customHeight="1" x14ac:dyDescent="0.25">
      <c r="A410" s="69" t="s">
        <v>244</v>
      </c>
      <c r="B410" s="41" t="s">
        <v>302</v>
      </c>
      <c r="C410" s="41" t="s">
        <v>304</v>
      </c>
      <c r="D410" s="74" t="s">
        <v>305</v>
      </c>
      <c r="E410" s="67"/>
      <c r="F410" s="38"/>
      <c r="G410" s="68"/>
    </row>
    <row r="411" spans="1:7" ht="15" customHeight="1" x14ac:dyDescent="0.25">
      <c r="A411" s="71" t="s">
        <v>298</v>
      </c>
      <c r="B411" s="72" t="s">
        <v>301</v>
      </c>
      <c r="C411" s="72" t="s">
        <v>312</v>
      </c>
      <c r="D411" s="73" t="s">
        <v>324</v>
      </c>
      <c r="E411" s="67"/>
      <c r="F411" s="38"/>
      <c r="G411" s="68"/>
    </row>
    <row r="412" spans="1:7" ht="15" customHeight="1" x14ac:dyDescent="0.25">
      <c r="A412" s="69" t="s">
        <v>245</v>
      </c>
      <c r="B412" s="41" t="s">
        <v>302</v>
      </c>
      <c r="C412" s="41" t="s">
        <v>304</v>
      </c>
      <c r="D412" s="74" t="s">
        <v>305</v>
      </c>
      <c r="E412" s="67"/>
      <c r="F412" s="38"/>
      <c r="G412" s="68"/>
    </row>
    <row r="413" spans="1:7" ht="15" customHeight="1" x14ac:dyDescent="0.25">
      <c r="A413" s="69" t="s">
        <v>246</v>
      </c>
      <c r="B413" s="41" t="s">
        <v>302</v>
      </c>
      <c r="C413" s="41" t="s">
        <v>304</v>
      </c>
      <c r="D413" s="74" t="s">
        <v>305</v>
      </c>
      <c r="E413" s="67"/>
      <c r="F413" s="38"/>
      <c r="G413" s="68"/>
    </row>
    <row r="414" spans="1:7" ht="15" customHeight="1" x14ac:dyDescent="0.25">
      <c r="A414" s="71" t="s">
        <v>298</v>
      </c>
      <c r="B414" s="72" t="s">
        <v>301</v>
      </c>
      <c r="C414" s="72" t="s">
        <v>312</v>
      </c>
      <c r="D414" s="73" t="s">
        <v>324</v>
      </c>
      <c r="E414" s="73" t="s">
        <v>316</v>
      </c>
      <c r="F414" s="38"/>
      <c r="G414" s="68"/>
    </row>
    <row r="415" spans="1:7" ht="15" customHeight="1" x14ac:dyDescent="0.25">
      <c r="A415" s="69" t="s">
        <v>247</v>
      </c>
      <c r="B415" s="41" t="s">
        <v>302</v>
      </c>
      <c r="C415" s="41" t="s">
        <v>304</v>
      </c>
      <c r="D415" s="74" t="s">
        <v>305</v>
      </c>
      <c r="E415" s="75" t="s">
        <v>318</v>
      </c>
      <c r="F415" s="38"/>
      <c r="G415" s="68"/>
    </row>
    <row r="416" spans="1:7" ht="15" customHeight="1" x14ac:dyDescent="0.25">
      <c r="A416" s="71" t="s">
        <v>298</v>
      </c>
      <c r="B416" s="72" t="s">
        <v>301</v>
      </c>
      <c r="C416" s="72" t="s">
        <v>308</v>
      </c>
      <c r="D416" s="72" t="s">
        <v>309</v>
      </c>
      <c r="E416" s="73" t="s">
        <v>306</v>
      </c>
      <c r="F416" s="76" t="s">
        <v>311</v>
      </c>
      <c r="G416" s="72" t="s">
        <v>325</v>
      </c>
    </row>
    <row r="417" spans="1:7" ht="33.75" customHeight="1" x14ac:dyDescent="0.25">
      <c r="A417" s="69" t="s">
        <v>248</v>
      </c>
      <c r="B417" s="41" t="s">
        <v>302</v>
      </c>
      <c r="C417" s="41"/>
      <c r="D417" s="77" t="s">
        <v>322</v>
      </c>
      <c r="E417" s="74" t="s">
        <v>323</v>
      </c>
      <c r="F417" s="75" t="s">
        <v>307</v>
      </c>
      <c r="G417" s="41"/>
    </row>
  </sheetData>
  <sheetProtection algorithmName="SHA-512" hashValue="G0YB5Q7IdX4TRtBiIVjX8BCMrCXL6kOp4MMJYOJu88SXDqO2UXJ/WMPusJs1Jkm/D4Y0hFif/uDUMsqPFAovAg==" saltValue="e3fiHsfBjZzMOAErTfTqeA==" spinCount="100000" sheet="1" objects="1" scenarios="1" sort="0" autoFilter="0" pivotTables="0"/>
  <autoFilter ref="A4:F396"/>
  <phoneticPr fontId="14" type="noConversion"/>
  <pageMargins left="0.7" right="0.7" top="0.75" bottom="0.75" header="0.3" footer="0.3"/>
  <pageSetup paperSize="9" scale="42" fitToHeight="0" orientation="landscape" r:id="rId1"/>
  <rowBreaks count="3" manualBreakCount="3">
    <brk id="121" max="4" man="1"/>
    <brk id="198" max="4" man="1"/>
    <brk id="321" max="4"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7"/>
  <sheetViews>
    <sheetView showGridLines="0" zoomScaleNormal="100" zoomScaleSheetLayoutView="85" workbookViewId="0">
      <selection activeCell="B68" sqref="B68"/>
    </sheetView>
  </sheetViews>
  <sheetFormatPr defaultColWidth="8.85546875" defaultRowHeight="15" x14ac:dyDescent="0.25"/>
  <cols>
    <col min="1" max="1" width="13.28515625" style="25" customWidth="1"/>
    <col min="2" max="2" width="17.42578125" style="25" customWidth="1"/>
    <col min="3" max="3" width="39.28515625" style="45" bestFit="1" customWidth="1"/>
    <col min="4" max="4" width="52.5703125" style="12" customWidth="1"/>
    <col min="5" max="5" width="50.7109375" style="12" customWidth="1"/>
    <col min="6" max="6" width="18.140625" style="51" customWidth="1"/>
    <col min="7" max="7" width="22.28515625" style="50" bestFit="1" customWidth="1"/>
    <col min="8" max="8" width="29" style="49" customWidth="1"/>
    <col min="9" max="9" width="16.140625" style="13" customWidth="1"/>
    <col min="10" max="10" width="28.85546875" style="50" customWidth="1"/>
    <col min="11" max="11" width="19.85546875" style="15" customWidth="1"/>
    <col min="12" max="16384" width="8.85546875" style="15"/>
  </cols>
  <sheetData>
    <row r="1" spans="1:14" ht="87" customHeight="1" x14ac:dyDescent="0.25"/>
    <row r="2" spans="1:14" ht="18.75" x14ac:dyDescent="0.25">
      <c r="A2" s="80" t="s">
        <v>428</v>
      </c>
      <c r="B2" s="37"/>
    </row>
    <row r="4" spans="1:14" x14ac:dyDescent="0.25">
      <c r="A4" s="154" t="s">
        <v>280</v>
      </c>
      <c r="B4" s="99"/>
      <c r="C4" s="99"/>
      <c r="D4" s="99"/>
      <c r="E4" s="99"/>
      <c r="F4" s="99"/>
      <c r="G4" s="99"/>
      <c r="H4" s="100"/>
      <c r="I4" s="115"/>
      <c r="J4" s="115"/>
      <c r="K4" s="63"/>
    </row>
    <row r="5" spans="1:14" s="111" customFormat="1" ht="33" customHeight="1" x14ac:dyDescent="0.25">
      <c r="A5" s="121" t="s">
        <v>220</v>
      </c>
      <c r="B5" s="121" t="s">
        <v>294</v>
      </c>
      <c r="C5" s="122" t="s">
        <v>118</v>
      </c>
      <c r="D5" s="123" t="s">
        <v>196</v>
      </c>
      <c r="E5" s="123" t="s">
        <v>198</v>
      </c>
      <c r="F5" s="122" t="s">
        <v>199</v>
      </c>
      <c r="G5" s="124" t="s">
        <v>200</v>
      </c>
      <c r="H5" s="121" t="s">
        <v>290</v>
      </c>
      <c r="I5" s="116"/>
      <c r="J5" s="116"/>
      <c r="N5" s="112"/>
    </row>
    <row r="6" spans="1:14" s="43" customFormat="1" ht="17.25" x14ac:dyDescent="0.25">
      <c r="A6" s="2" t="s">
        <v>221</v>
      </c>
      <c r="B6" s="2" t="s">
        <v>295</v>
      </c>
      <c r="C6" s="2" t="s">
        <v>119</v>
      </c>
      <c r="D6" s="125" t="s">
        <v>433</v>
      </c>
      <c r="E6" s="126" t="s">
        <v>116</v>
      </c>
      <c r="F6" s="130">
        <v>6.0000000000000001E-3</v>
      </c>
      <c r="G6" s="136">
        <v>15000</v>
      </c>
      <c r="H6" s="130">
        <v>1.4329999999999999E-4</v>
      </c>
      <c r="N6" s="42"/>
    </row>
    <row r="7" spans="1:14" s="43" customFormat="1" ht="17.25" x14ac:dyDescent="0.25">
      <c r="A7" s="2" t="s">
        <v>221</v>
      </c>
      <c r="B7" s="2" t="s">
        <v>295</v>
      </c>
      <c r="C7" s="2" t="s">
        <v>119</v>
      </c>
      <c r="D7" s="125" t="s">
        <v>434</v>
      </c>
      <c r="E7" s="126" t="s">
        <v>116</v>
      </c>
      <c r="F7" s="130">
        <v>6.0000000000000001E-3</v>
      </c>
      <c r="G7" s="136">
        <v>15000</v>
      </c>
      <c r="H7" s="130">
        <v>1.4329999999999999E-4</v>
      </c>
      <c r="N7" s="42"/>
    </row>
    <row r="8" spans="1:14" s="43" customFormat="1" ht="17.25" x14ac:dyDescent="0.25">
      <c r="A8" s="2" t="s">
        <v>221</v>
      </c>
      <c r="B8" s="2" t="s">
        <v>295</v>
      </c>
      <c r="C8" s="2" t="s">
        <v>119</v>
      </c>
      <c r="D8" s="125" t="s">
        <v>433</v>
      </c>
      <c r="E8" s="126" t="s">
        <v>8</v>
      </c>
      <c r="F8" s="130">
        <v>8.0000000000000002E-3</v>
      </c>
      <c r="G8" s="136">
        <v>15000</v>
      </c>
      <c r="H8" s="130">
        <v>1.4329999999999999E-4</v>
      </c>
      <c r="N8" s="42"/>
    </row>
    <row r="9" spans="1:14" s="43" customFormat="1" ht="17.25" x14ac:dyDescent="0.25">
      <c r="A9" s="2" t="s">
        <v>221</v>
      </c>
      <c r="B9" s="2" t="s">
        <v>295</v>
      </c>
      <c r="C9" s="2" t="s">
        <v>119</v>
      </c>
      <c r="D9" s="125" t="s">
        <v>434</v>
      </c>
      <c r="E9" s="126" t="s">
        <v>8</v>
      </c>
      <c r="F9" s="130">
        <v>8.0000000000000002E-3</v>
      </c>
      <c r="G9" s="136">
        <v>15000</v>
      </c>
      <c r="H9" s="130">
        <v>1.4329999999999999E-4</v>
      </c>
      <c r="N9" s="42"/>
    </row>
    <row r="10" spans="1:14" s="43" customFormat="1" ht="30" customHeight="1" x14ac:dyDescent="0.25">
      <c r="A10" s="2" t="s">
        <v>221</v>
      </c>
      <c r="B10" s="2" t="s">
        <v>295</v>
      </c>
      <c r="C10" s="2" t="s">
        <v>119</v>
      </c>
      <c r="D10" s="125" t="s">
        <v>222</v>
      </c>
      <c r="E10" s="126" t="s">
        <v>172</v>
      </c>
      <c r="F10" s="130">
        <v>7.0000000000000001E-3</v>
      </c>
      <c r="G10" s="136">
        <v>15000</v>
      </c>
      <c r="H10" s="130">
        <v>1.4329999999999999E-4</v>
      </c>
      <c r="N10" s="42"/>
    </row>
    <row r="11" spans="1:14" s="43" customFormat="1" ht="30" customHeight="1" x14ac:dyDescent="0.25">
      <c r="A11" s="2" t="s">
        <v>221</v>
      </c>
      <c r="B11" s="2" t="s">
        <v>295</v>
      </c>
      <c r="C11" s="2" t="s">
        <v>119</v>
      </c>
      <c r="D11" s="125" t="s">
        <v>223</v>
      </c>
      <c r="E11" s="126" t="s">
        <v>172</v>
      </c>
      <c r="F11" s="130">
        <v>7.0000000000000001E-3</v>
      </c>
      <c r="G11" s="136">
        <v>15000</v>
      </c>
      <c r="H11" s="130">
        <v>1.4329999999999999E-4</v>
      </c>
      <c r="N11" s="42"/>
    </row>
    <row r="12" spans="1:14" s="43" customFormat="1" ht="30" customHeight="1" x14ac:dyDescent="0.25">
      <c r="A12" s="2" t="s">
        <v>221</v>
      </c>
      <c r="B12" s="2" t="s">
        <v>295</v>
      </c>
      <c r="C12" s="2" t="s">
        <v>119</v>
      </c>
      <c r="D12" s="127" t="s">
        <v>224</v>
      </c>
      <c r="E12" s="125" t="s">
        <v>7</v>
      </c>
      <c r="F12" s="130">
        <v>1.2E-2</v>
      </c>
      <c r="G12" s="136">
        <v>15000</v>
      </c>
      <c r="H12" s="130">
        <v>1.4329999999999999E-4</v>
      </c>
      <c r="N12" s="42"/>
    </row>
    <row r="13" spans="1:14" s="43" customFormat="1" ht="30" customHeight="1" x14ac:dyDescent="0.25">
      <c r="A13" s="2" t="s">
        <v>221</v>
      </c>
      <c r="B13" s="2" t="s">
        <v>295</v>
      </c>
      <c r="C13" s="2" t="s">
        <v>119</v>
      </c>
      <c r="D13" s="127" t="s">
        <v>225</v>
      </c>
      <c r="E13" s="125" t="s">
        <v>7</v>
      </c>
      <c r="F13" s="130">
        <v>1.2E-2</v>
      </c>
      <c r="G13" s="136">
        <v>15000</v>
      </c>
      <c r="H13" s="130">
        <v>1.4329999999999999E-4</v>
      </c>
      <c r="N13" s="42"/>
    </row>
    <row r="14" spans="1:14" s="43" customFormat="1" ht="30" customHeight="1" x14ac:dyDescent="0.25">
      <c r="A14" s="2" t="s">
        <v>221</v>
      </c>
      <c r="B14" s="2" t="s">
        <v>295</v>
      </c>
      <c r="C14" s="2" t="s">
        <v>119</v>
      </c>
      <c r="D14" s="127" t="s">
        <v>224</v>
      </c>
      <c r="E14" s="125" t="s">
        <v>6</v>
      </c>
      <c r="F14" s="130">
        <v>1.6E-2</v>
      </c>
      <c r="G14" s="136">
        <v>15000</v>
      </c>
      <c r="H14" s="130">
        <v>1.4329999999999999E-4</v>
      </c>
      <c r="N14" s="42"/>
    </row>
    <row r="15" spans="1:14" s="43" customFormat="1" ht="30" customHeight="1" x14ac:dyDescent="0.25">
      <c r="A15" s="2" t="s">
        <v>221</v>
      </c>
      <c r="B15" s="2" t="s">
        <v>295</v>
      </c>
      <c r="C15" s="2" t="s">
        <v>119</v>
      </c>
      <c r="D15" s="127" t="s">
        <v>225</v>
      </c>
      <c r="E15" s="125" t="s">
        <v>6</v>
      </c>
      <c r="F15" s="130">
        <v>1.6E-2</v>
      </c>
      <c r="G15" s="136">
        <v>15000</v>
      </c>
      <c r="H15" s="130">
        <v>1.4329999999999999E-4</v>
      </c>
      <c r="N15" s="42"/>
    </row>
    <row r="16" spans="1:14" s="43" customFormat="1" ht="30" customHeight="1" x14ac:dyDescent="0.25">
      <c r="A16" s="2" t="s">
        <v>221</v>
      </c>
      <c r="B16" s="2" t="s">
        <v>295</v>
      </c>
      <c r="C16" s="2" t="s">
        <v>119</v>
      </c>
      <c r="D16" s="127" t="s">
        <v>226</v>
      </c>
      <c r="E16" s="125" t="s">
        <v>238</v>
      </c>
      <c r="F16" s="130">
        <v>1.2E-2</v>
      </c>
      <c r="G16" s="136">
        <v>15000</v>
      </c>
      <c r="H16" s="130">
        <v>1.4329999999999999E-4</v>
      </c>
      <c r="N16" s="42"/>
    </row>
    <row r="17" spans="1:14" s="43" customFormat="1" ht="30" customHeight="1" x14ac:dyDescent="0.25">
      <c r="A17" s="2" t="s">
        <v>221</v>
      </c>
      <c r="B17" s="2" t="s">
        <v>295</v>
      </c>
      <c r="C17" s="2" t="s">
        <v>119</v>
      </c>
      <c r="D17" s="127" t="s">
        <v>227</v>
      </c>
      <c r="E17" s="125" t="s">
        <v>238</v>
      </c>
      <c r="F17" s="130">
        <v>1.2E-2</v>
      </c>
      <c r="G17" s="136">
        <v>15000</v>
      </c>
      <c r="H17" s="130">
        <v>1.4329999999999999E-4</v>
      </c>
      <c r="N17" s="42"/>
    </row>
    <row r="18" spans="1:14" s="43" customFormat="1" ht="30" customHeight="1" x14ac:dyDescent="0.25">
      <c r="A18" s="2" t="s">
        <v>221</v>
      </c>
      <c r="B18" s="2" t="s">
        <v>295</v>
      </c>
      <c r="C18" s="2" t="s">
        <v>119</v>
      </c>
      <c r="D18" s="127" t="s">
        <v>226</v>
      </c>
      <c r="E18" s="126" t="s">
        <v>173</v>
      </c>
      <c r="F18" s="130">
        <v>1.4E-2</v>
      </c>
      <c r="G18" s="136">
        <v>15000</v>
      </c>
      <c r="H18" s="130">
        <v>1.4329999999999999E-4</v>
      </c>
      <c r="N18" s="42"/>
    </row>
    <row r="19" spans="1:14" s="43" customFormat="1" ht="30" customHeight="1" x14ac:dyDescent="0.25">
      <c r="A19" s="2" t="s">
        <v>221</v>
      </c>
      <c r="B19" s="2" t="s">
        <v>295</v>
      </c>
      <c r="C19" s="2" t="s">
        <v>119</v>
      </c>
      <c r="D19" s="127" t="s">
        <v>228</v>
      </c>
      <c r="E19" s="126" t="s">
        <v>173</v>
      </c>
      <c r="F19" s="130">
        <v>1.4E-2</v>
      </c>
      <c r="G19" s="136">
        <v>15000</v>
      </c>
      <c r="H19" s="130">
        <v>1.4329999999999999E-4</v>
      </c>
      <c r="N19" s="42"/>
    </row>
    <row r="20" spans="1:14" s="43" customFormat="1" ht="30" customHeight="1" x14ac:dyDescent="0.25">
      <c r="A20" s="2" t="s">
        <v>221</v>
      </c>
      <c r="B20" s="2" t="s">
        <v>295</v>
      </c>
      <c r="C20" s="2" t="s">
        <v>119</v>
      </c>
      <c r="D20" s="127" t="s">
        <v>226</v>
      </c>
      <c r="E20" s="125" t="s">
        <v>9</v>
      </c>
      <c r="F20" s="130">
        <v>1.9E-2</v>
      </c>
      <c r="G20" s="136">
        <v>15000</v>
      </c>
      <c r="H20" s="130">
        <v>1.4329999999999999E-4</v>
      </c>
      <c r="N20" s="42"/>
    </row>
    <row r="21" spans="1:14" s="43" customFormat="1" ht="30" customHeight="1" x14ac:dyDescent="0.25">
      <c r="A21" s="2" t="s">
        <v>221</v>
      </c>
      <c r="B21" s="2" t="s">
        <v>295</v>
      </c>
      <c r="C21" s="2" t="s">
        <v>119</v>
      </c>
      <c r="D21" s="127" t="s">
        <v>227</v>
      </c>
      <c r="E21" s="125" t="s">
        <v>9</v>
      </c>
      <c r="F21" s="130">
        <v>1.9E-2</v>
      </c>
      <c r="G21" s="136">
        <v>15000</v>
      </c>
      <c r="H21" s="130">
        <v>1.4329999999999999E-4</v>
      </c>
      <c r="N21" s="42"/>
    </row>
    <row r="22" spans="1:14" s="43" customFormat="1" ht="32.25" x14ac:dyDescent="0.25">
      <c r="A22" s="2" t="s">
        <v>221</v>
      </c>
      <c r="B22" s="2" t="s">
        <v>295</v>
      </c>
      <c r="C22" s="2" t="s">
        <v>120</v>
      </c>
      <c r="D22" s="2" t="s">
        <v>435</v>
      </c>
      <c r="E22" s="125" t="s">
        <v>117</v>
      </c>
      <c r="F22" s="130">
        <v>5.0000000000000001E-3</v>
      </c>
      <c r="G22" s="136">
        <v>15000</v>
      </c>
      <c r="H22" s="130">
        <v>1.4329999999999999E-4</v>
      </c>
      <c r="N22" s="42"/>
    </row>
    <row r="23" spans="1:14" s="43" customFormat="1" ht="32.25" x14ac:dyDescent="0.25">
      <c r="A23" s="2" t="s">
        <v>221</v>
      </c>
      <c r="B23" s="2" t="s">
        <v>295</v>
      </c>
      <c r="C23" s="2" t="s">
        <v>120</v>
      </c>
      <c r="D23" s="2" t="s">
        <v>435</v>
      </c>
      <c r="E23" s="125" t="s">
        <v>8</v>
      </c>
      <c r="F23" s="130">
        <v>8.0000000000000002E-3</v>
      </c>
      <c r="G23" s="136">
        <v>15000</v>
      </c>
      <c r="H23" s="130">
        <v>1.4329999999999999E-4</v>
      </c>
      <c r="N23" s="42"/>
    </row>
    <row r="24" spans="1:14" s="43" customFormat="1" ht="30" customHeight="1" x14ac:dyDescent="0.25">
      <c r="A24" s="2" t="s">
        <v>221</v>
      </c>
      <c r="B24" s="2" t="s">
        <v>295</v>
      </c>
      <c r="C24" s="2" t="s">
        <v>120</v>
      </c>
      <c r="D24" s="125" t="s">
        <v>229</v>
      </c>
      <c r="E24" s="125" t="s">
        <v>116</v>
      </c>
      <c r="F24" s="130">
        <v>6.0000000000000001E-3</v>
      </c>
      <c r="G24" s="136">
        <v>15000</v>
      </c>
      <c r="H24" s="130">
        <v>1.4329999999999999E-4</v>
      </c>
      <c r="N24" s="42"/>
    </row>
    <row r="25" spans="1:14" s="43" customFormat="1" ht="30" customHeight="1" x14ac:dyDescent="0.25">
      <c r="A25" s="2" t="s">
        <v>221</v>
      </c>
      <c r="B25" s="2" t="s">
        <v>295</v>
      </c>
      <c r="C25" s="2" t="s">
        <v>120</v>
      </c>
      <c r="D25" s="125" t="s">
        <v>230</v>
      </c>
      <c r="E25" s="125" t="s">
        <v>177</v>
      </c>
      <c r="F25" s="130">
        <v>7.0000000000000001E-3</v>
      </c>
      <c r="G25" s="136">
        <v>15000</v>
      </c>
      <c r="H25" s="130">
        <v>1.4329999999999999E-4</v>
      </c>
      <c r="N25" s="42"/>
    </row>
    <row r="26" spans="1:14" s="43" customFormat="1" ht="30" customHeight="1" x14ac:dyDescent="0.25">
      <c r="A26" s="2" t="s">
        <v>221</v>
      </c>
      <c r="B26" s="2" t="s">
        <v>295</v>
      </c>
      <c r="C26" s="2" t="s">
        <v>120</v>
      </c>
      <c r="D26" s="125" t="s">
        <v>230</v>
      </c>
      <c r="E26" s="125" t="s">
        <v>142</v>
      </c>
      <c r="F26" s="130">
        <v>8.9999999999999993E-3</v>
      </c>
      <c r="G26" s="136">
        <v>15000</v>
      </c>
      <c r="H26" s="130">
        <v>1.4329999999999999E-4</v>
      </c>
      <c r="N26" s="42"/>
    </row>
    <row r="27" spans="1:14" s="111" customFormat="1" ht="30" customHeight="1" x14ac:dyDescent="0.25">
      <c r="A27" s="2" t="s">
        <v>221</v>
      </c>
      <c r="B27" s="2" t="s">
        <v>295</v>
      </c>
      <c r="C27" s="2" t="s">
        <v>121</v>
      </c>
      <c r="D27" s="127" t="s">
        <v>231</v>
      </c>
      <c r="E27" s="126" t="s">
        <v>263</v>
      </c>
      <c r="F27" s="130">
        <v>0.13900000000000001</v>
      </c>
      <c r="G27" s="136">
        <v>50000</v>
      </c>
      <c r="H27" s="130">
        <v>1.4329999999999999E-4</v>
      </c>
      <c r="N27" s="27"/>
    </row>
    <row r="28" spans="1:14" s="111" customFormat="1" ht="30" customHeight="1" x14ac:dyDescent="0.25">
      <c r="A28" s="2" t="s">
        <v>221</v>
      </c>
      <c r="B28" s="2" t="s">
        <v>295</v>
      </c>
      <c r="C28" s="2" t="s">
        <v>121</v>
      </c>
      <c r="D28" s="127" t="s">
        <v>232</v>
      </c>
      <c r="E28" s="126" t="s">
        <v>264</v>
      </c>
      <c r="F28" s="130">
        <v>0.17499999999999999</v>
      </c>
      <c r="G28" s="136">
        <v>70000</v>
      </c>
      <c r="H28" s="130">
        <v>1.4329999999999999E-4</v>
      </c>
      <c r="N28" s="27"/>
    </row>
    <row r="29" spans="1:14" s="113" customFormat="1" ht="30" customHeight="1" x14ac:dyDescent="0.25">
      <c r="A29" s="2" t="s">
        <v>221</v>
      </c>
      <c r="B29" s="2" t="s">
        <v>295</v>
      </c>
      <c r="C29" s="2" t="s">
        <v>122</v>
      </c>
      <c r="D29" s="2" t="s">
        <v>274</v>
      </c>
      <c r="E29" s="126" t="s">
        <v>183</v>
      </c>
      <c r="F29" s="131">
        <f>0.031*3</f>
        <v>9.2999999999999999E-2</v>
      </c>
      <c r="G29" s="137">
        <v>50000</v>
      </c>
      <c r="H29" s="132">
        <v>1.4329999999999999E-4</v>
      </c>
      <c r="N29" s="60"/>
    </row>
    <row r="30" spans="1:14" s="113" customFormat="1" ht="30" customHeight="1" x14ac:dyDescent="0.25">
      <c r="A30" s="2" t="s">
        <v>221</v>
      </c>
      <c r="B30" s="2" t="s">
        <v>295</v>
      </c>
      <c r="C30" s="2" t="s">
        <v>122</v>
      </c>
      <c r="D30" s="126" t="s">
        <v>275</v>
      </c>
      <c r="E30" s="126" t="s">
        <v>183</v>
      </c>
      <c r="F30" s="131">
        <f>0.031*4</f>
        <v>0.124</v>
      </c>
      <c r="G30" s="137">
        <v>50000</v>
      </c>
      <c r="H30" s="132">
        <v>1.4329999999999999E-4</v>
      </c>
      <c r="N30" s="60"/>
    </row>
    <row r="31" spans="1:14" s="113" customFormat="1" ht="30" customHeight="1" x14ac:dyDescent="0.25">
      <c r="A31" s="2" t="s">
        <v>221</v>
      </c>
      <c r="B31" s="2" t="s">
        <v>295</v>
      </c>
      <c r="C31" s="2" t="s">
        <v>122</v>
      </c>
      <c r="D31" s="126" t="s">
        <v>276</v>
      </c>
      <c r="E31" s="126" t="s">
        <v>183</v>
      </c>
      <c r="F31" s="131">
        <f>0.031*6</f>
        <v>0.186</v>
      </c>
      <c r="G31" s="137">
        <v>50000</v>
      </c>
      <c r="H31" s="132">
        <v>1.4329999999999999E-4</v>
      </c>
      <c r="N31" s="60"/>
    </row>
    <row r="32" spans="1:14" s="51" customFormat="1" ht="30" customHeight="1" x14ac:dyDescent="0.25">
      <c r="A32" s="2" t="s">
        <v>221</v>
      </c>
      <c r="B32" s="2" t="s">
        <v>295</v>
      </c>
      <c r="C32" s="2" t="s">
        <v>122</v>
      </c>
      <c r="D32" s="127" t="s">
        <v>265</v>
      </c>
      <c r="E32" s="125" t="s">
        <v>171</v>
      </c>
      <c r="F32" s="130">
        <v>1.4999999999999999E-2</v>
      </c>
      <c r="G32" s="136">
        <v>50000</v>
      </c>
      <c r="H32" s="130">
        <v>1.4329999999999999E-4</v>
      </c>
      <c r="N32" s="56"/>
    </row>
    <row r="33" spans="1:14" s="51" customFormat="1" ht="30" customHeight="1" x14ac:dyDescent="0.25">
      <c r="A33" s="2" t="s">
        <v>221</v>
      </c>
      <c r="B33" s="2" t="s">
        <v>295</v>
      </c>
      <c r="C33" s="2" t="s">
        <v>122</v>
      </c>
      <c r="D33" s="127" t="s">
        <v>266</v>
      </c>
      <c r="E33" s="125" t="s">
        <v>171</v>
      </c>
      <c r="F33" s="130">
        <v>0.03</v>
      </c>
      <c r="G33" s="136">
        <v>50000</v>
      </c>
      <c r="H33" s="130">
        <v>1.4329999999999999E-4</v>
      </c>
      <c r="N33" s="56"/>
    </row>
    <row r="34" spans="1:14" s="51" customFormat="1" ht="30" customHeight="1" x14ac:dyDescent="0.25">
      <c r="A34" s="2" t="s">
        <v>221</v>
      </c>
      <c r="B34" s="2" t="s">
        <v>295</v>
      </c>
      <c r="C34" s="2" t="s">
        <v>122</v>
      </c>
      <c r="D34" s="127" t="s">
        <v>267</v>
      </c>
      <c r="E34" s="125" t="s">
        <v>171</v>
      </c>
      <c r="F34" s="130">
        <v>4.4999999999999998E-2</v>
      </c>
      <c r="G34" s="136">
        <v>50000</v>
      </c>
      <c r="H34" s="130">
        <v>1.4329999999999999E-4</v>
      </c>
      <c r="N34" s="56"/>
    </row>
    <row r="35" spans="1:14" s="51" customFormat="1" ht="30" customHeight="1" x14ac:dyDescent="0.25">
      <c r="A35" s="2" t="s">
        <v>221</v>
      </c>
      <c r="B35" s="2" t="s">
        <v>295</v>
      </c>
      <c r="C35" s="2" t="s">
        <v>122</v>
      </c>
      <c r="D35" s="127" t="s">
        <v>268</v>
      </c>
      <c r="E35" s="125" t="s">
        <v>171</v>
      </c>
      <c r="F35" s="130">
        <v>0.06</v>
      </c>
      <c r="G35" s="136">
        <v>50000</v>
      </c>
      <c r="H35" s="130">
        <v>1.4329999999999999E-4</v>
      </c>
      <c r="N35" s="56"/>
    </row>
    <row r="36" spans="1:14" s="51" customFormat="1" ht="30" customHeight="1" x14ac:dyDescent="0.25">
      <c r="A36" s="2" t="s">
        <v>221</v>
      </c>
      <c r="B36" s="2" t="s">
        <v>295</v>
      </c>
      <c r="C36" s="2" t="s">
        <v>122</v>
      </c>
      <c r="D36" s="127" t="s">
        <v>265</v>
      </c>
      <c r="E36" s="125" t="s">
        <v>20</v>
      </c>
      <c r="F36" s="130">
        <v>1.7999999999999999E-2</v>
      </c>
      <c r="G36" s="136">
        <v>50000</v>
      </c>
      <c r="H36" s="130">
        <v>1.4329999999999999E-4</v>
      </c>
      <c r="N36" s="56"/>
    </row>
    <row r="37" spans="1:14" s="51" customFormat="1" ht="30" customHeight="1" x14ac:dyDescent="0.25">
      <c r="A37" s="2" t="s">
        <v>221</v>
      </c>
      <c r="B37" s="2" t="s">
        <v>295</v>
      </c>
      <c r="C37" s="2" t="s">
        <v>122</v>
      </c>
      <c r="D37" s="127" t="s">
        <v>266</v>
      </c>
      <c r="E37" s="125" t="s">
        <v>20</v>
      </c>
      <c r="F37" s="130">
        <v>3.5999999999999997E-2</v>
      </c>
      <c r="G37" s="136">
        <v>50000</v>
      </c>
      <c r="H37" s="130">
        <v>1.4329999999999999E-4</v>
      </c>
      <c r="N37" s="56"/>
    </row>
    <row r="38" spans="1:14" s="51" customFormat="1" ht="30" customHeight="1" x14ac:dyDescent="0.25">
      <c r="A38" s="2" t="s">
        <v>221</v>
      </c>
      <c r="B38" s="2" t="s">
        <v>295</v>
      </c>
      <c r="C38" s="2" t="s">
        <v>122</v>
      </c>
      <c r="D38" s="127" t="s">
        <v>267</v>
      </c>
      <c r="E38" s="125" t="s">
        <v>20</v>
      </c>
      <c r="F38" s="130">
        <v>5.3999999999999999E-2</v>
      </c>
      <c r="G38" s="136">
        <v>50000</v>
      </c>
      <c r="H38" s="130">
        <v>1.4329999999999999E-4</v>
      </c>
      <c r="N38" s="56"/>
    </row>
    <row r="39" spans="1:14" s="51" customFormat="1" ht="30" customHeight="1" x14ac:dyDescent="0.25">
      <c r="A39" s="2" t="s">
        <v>221</v>
      </c>
      <c r="B39" s="2" t="s">
        <v>295</v>
      </c>
      <c r="C39" s="2" t="s">
        <v>122</v>
      </c>
      <c r="D39" s="127" t="s">
        <v>268</v>
      </c>
      <c r="E39" s="125" t="s">
        <v>20</v>
      </c>
      <c r="F39" s="130">
        <v>7.1999999999999995E-2</v>
      </c>
      <c r="G39" s="136">
        <v>50000</v>
      </c>
      <c r="H39" s="130">
        <v>1.4329999999999999E-4</v>
      </c>
      <c r="N39" s="56"/>
    </row>
    <row r="40" spans="1:14" s="51" customFormat="1" ht="30" customHeight="1" x14ac:dyDescent="0.25">
      <c r="A40" s="2" t="s">
        <v>221</v>
      </c>
      <c r="B40" s="2" t="s">
        <v>295</v>
      </c>
      <c r="C40" s="2" t="s">
        <v>122</v>
      </c>
      <c r="D40" s="127" t="s">
        <v>265</v>
      </c>
      <c r="E40" s="126" t="s">
        <v>21</v>
      </c>
      <c r="F40" s="130">
        <v>2.5000000000000001E-2</v>
      </c>
      <c r="G40" s="136">
        <v>50000</v>
      </c>
      <c r="H40" s="130">
        <v>1.4329999999999999E-4</v>
      </c>
      <c r="N40" s="56"/>
    </row>
    <row r="41" spans="1:14" s="51" customFormat="1" ht="30" customHeight="1" x14ac:dyDescent="0.25">
      <c r="A41" s="2" t="s">
        <v>221</v>
      </c>
      <c r="B41" s="2" t="s">
        <v>295</v>
      </c>
      <c r="C41" s="2" t="s">
        <v>122</v>
      </c>
      <c r="D41" s="127" t="s">
        <v>266</v>
      </c>
      <c r="E41" s="126" t="s">
        <v>21</v>
      </c>
      <c r="F41" s="130">
        <v>0.05</v>
      </c>
      <c r="G41" s="136">
        <v>50000</v>
      </c>
      <c r="H41" s="130">
        <v>1.4329999999999999E-4</v>
      </c>
      <c r="N41" s="56"/>
    </row>
    <row r="42" spans="1:14" s="51" customFormat="1" ht="30" customHeight="1" x14ac:dyDescent="0.25">
      <c r="A42" s="2" t="s">
        <v>221</v>
      </c>
      <c r="B42" s="2" t="s">
        <v>295</v>
      </c>
      <c r="C42" s="2" t="s">
        <v>122</v>
      </c>
      <c r="D42" s="127" t="s">
        <v>267</v>
      </c>
      <c r="E42" s="126" t="s">
        <v>21</v>
      </c>
      <c r="F42" s="130">
        <v>7.4999999999999997E-2</v>
      </c>
      <c r="G42" s="136">
        <v>50000</v>
      </c>
      <c r="H42" s="130">
        <v>1.4329999999999999E-4</v>
      </c>
      <c r="N42" s="56"/>
    </row>
    <row r="43" spans="1:14" s="51" customFormat="1" ht="30" customHeight="1" x14ac:dyDescent="0.25">
      <c r="A43" s="2" t="s">
        <v>221</v>
      </c>
      <c r="B43" s="2" t="s">
        <v>295</v>
      </c>
      <c r="C43" s="2" t="s">
        <v>122</v>
      </c>
      <c r="D43" s="127" t="s">
        <v>268</v>
      </c>
      <c r="E43" s="126" t="s">
        <v>21</v>
      </c>
      <c r="F43" s="130">
        <v>0.1</v>
      </c>
      <c r="G43" s="136">
        <v>50000</v>
      </c>
      <c r="H43" s="130">
        <v>1.4329999999999999E-4</v>
      </c>
      <c r="N43" s="56"/>
    </row>
    <row r="44" spans="1:14" s="51" customFormat="1" ht="30" customHeight="1" x14ac:dyDescent="0.25">
      <c r="A44" s="2" t="s">
        <v>221</v>
      </c>
      <c r="B44" s="2" t="s">
        <v>295</v>
      </c>
      <c r="C44" s="2" t="s">
        <v>122</v>
      </c>
      <c r="D44" s="125" t="s">
        <v>266</v>
      </c>
      <c r="E44" s="128" t="s">
        <v>179</v>
      </c>
      <c r="F44" s="130">
        <v>9.4E-2</v>
      </c>
      <c r="G44" s="136">
        <v>50000</v>
      </c>
      <c r="H44" s="130">
        <v>1.4329999999999999E-4</v>
      </c>
      <c r="N44" s="56"/>
    </row>
    <row r="45" spans="1:14" s="51" customFormat="1" ht="30" customHeight="1" x14ac:dyDescent="0.25">
      <c r="A45" s="2" t="s">
        <v>221</v>
      </c>
      <c r="B45" s="2" t="s">
        <v>295</v>
      </c>
      <c r="C45" s="2" t="s">
        <v>122</v>
      </c>
      <c r="D45" s="125" t="s">
        <v>265</v>
      </c>
      <c r="E45" s="128" t="s">
        <v>179</v>
      </c>
      <c r="F45" s="130">
        <v>4.7E-2</v>
      </c>
      <c r="G45" s="136">
        <v>50000</v>
      </c>
      <c r="H45" s="130">
        <v>1.4329999999999999E-4</v>
      </c>
      <c r="N45" s="56"/>
    </row>
    <row r="46" spans="1:14" s="51" customFormat="1" ht="30" customHeight="1" x14ac:dyDescent="0.25">
      <c r="A46" s="2" t="s">
        <v>221</v>
      </c>
      <c r="B46" s="2" t="s">
        <v>295</v>
      </c>
      <c r="C46" s="2" t="s">
        <v>122</v>
      </c>
      <c r="D46" s="125" t="s">
        <v>266</v>
      </c>
      <c r="E46" s="128" t="s">
        <v>180</v>
      </c>
      <c r="F46" s="130">
        <v>7.5999999999999998E-2</v>
      </c>
      <c r="G46" s="136">
        <v>50000</v>
      </c>
      <c r="H46" s="130">
        <v>1.4329999999999999E-4</v>
      </c>
      <c r="N46" s="56"/>
    </row>
    <row r="47" spans="1:14" s="51" customFormat="1" ht="30" customHeight="1" x14ac:dyDescent="0.25">
      <c r="A47" s="2" t="s">
        <v>221</v>
      </c>
      <c r="B47" s="2" t="s">
        <v>295</v>
      </c>
      <c r="C47" s="2" t="s">
        <v>122</v>
      </c>
      <c r="D47" s="125" t="s">
        <v>265</v>
      </c>
      <c r="E47" s="128" t="s">
        <v>180</v>
      </c>
      <c r="F47" s="130">
        <v>3.7999999999999999E-2</v>
      </c>
      <c r="G47" s="136">
        <v>50000</v>
      </c>
      <c r="H47" s="130">
        <v>1.4329999999999999E-4</v>
      </c>
      <c r="N47" s="56"/>
    </row>
    <row r="48" spans="1:14" s="51" customFormat="1" ht="30" customHeight="1" x14ac:dyDescent="0.25">
      <c r="A48" s="2" t="s">
        <v>221</v>
      </c>
      <c r="B48" s="2" t="s">
        <v>295</v>
      </c>
      <c r="C48" s="5" t="s">
        <v>146</v>
      </c>
      <c r="D48" s="125" t="s">
        <v>272</v>
      </c>
      <c r="E48" s="125" t="s">
        <v>166</v>
      </c>
      <c r="F48" s="130">
        <f>0.014*4</f>
        <v>5.6000000000000001E-2</v>
      </c>
      <c r="G48" s="136">
        <v>50000</v>
      </c>
      <c r="H48" s="130">
        <v>1.4329999999999999E-4</v>
      </c>
      <c r="N48" s="56"/>
    </row>
    <row r="49" spans="1:14" s="51" customFormat="1" ht="30" customHeight="1" x14ac:dyDescent="0.25">
      <c r="A49" s="2" t="s">
        <v>221</v>
      </c>
      <c r="B49" s="2" t="s">
        <v>295</v>
      </c>
      <c r="C49" s="5" t="s">
        <v>151</v>
      </c>
      <c r="D49" s="125" t="s">
        <v>269</v>
      </c>
      <c r="E49" s="125" t="s">
        <v>166</v>
      </c>
      <c r="F49" s="130">
        <f>0.014*3</f>
        <v>4.2000000000000003E-2</v>
      </c>
      <c r="G49" s="136">
        <v>50000</v>
      </c>
      <c r="H49" s="130">
        <v>1.4329999999999999E-4</v>
      </c>
      <c r="N49" s="56"/>
    </row>
    <row r="50" spans="1:14" s="51" customFormat="1" ht="30" customHeight="1" x14ac:dyDescent="0.25">
      <c r="A50" s="2" t="s">
        <v>221</v>
      </c>
      <c r="B50" s="2" t="s">
        <v>295</v>
      </c>
      <c r="C50" s="5" t="s">
        <v>156</v>
      </c>
      <c r="D50" s="125" t="s">
        <v>270</v>
      </c>
      <c r="E50" s="125" t="s">
        <v>166</v>
      </c>
      <c r="F50" s="130">
        <f>0.014*2</f>
        <v>2.8000000000000001E-2</v>
      </c>
      <c r="G50" s="136">
        <v>50000</v>
      </c>
      <c r="H50" s="130">
        <v>1.4329999999999999E-4</v>
      </c>
      <c r="N50" s="56"/>
    </row>
    <row r="51" spans="1:14" s="51" customFormat="1" ht="30" customHeight="1" x14ac:dyDescent="0.25">
      <c r="A51" s="2" t="s">
        <v>221</v>
      </c>
      <c r="B51" s="2" t="s">
        <v>295</v>
      </c>
      <c r="C51" s="5" t="s">
        <v>161</v>
      </c>
      <c r="D51" s="125" t="s">
        <v>271</v>
      </c>
      <c r="E51" s="125" t="s">
        <v>166</v>
      </c>
      <c r="F51" s="130">
        <f>0.014</f>
        <v>1.4E-2</v>
      </c>
      <c r="G51" s="136">
        <v>50000</v>
      </c>
      <c r="H51" s="130">
        <v>1.4329999999999999E-4</v>
      </c>
      <c r="N51" s="56"/>
    </row>
    <row r="52" spans="1:14" s="51" customFormat="1" ht="30" customHeight="1" x14ac:dyDescent="0.25">
      <c r="A52" s="2" t="s">
        <v>221</v>
      </c>
      <c r="B52" s="2" t="s">
        <v>295</v>
      </c>
      <c r="C52" s="5" t="s">
        <v>146</v>
      </c>
      <c r="D52" s="125" t="s">
        <v>272</v>
      </c>
      <c r="E52" s="125" t="s">
        <v>182</v>
      </c>
      <c r="F52" s="130">
        <f>0.02*4</f>
        <v>0.08</v>
      </c>
      <c r="G52" s="136">
        <v>50000</v>
      </c>
      <c r="H52" s="130">
        <v>1.4329999999999999E-4</v>
      </c>
      <c r="N52" s="56"/>
    </row>
    <row r="53" spans="1:14" s="51" customFormat="1" ht="30" customHeight="1" x14ac:dyDescent="0.25">
      <c r="A53" s="2" t="s">
        <v>221</v>
      </c>
      <c r="B53" s="2" t="s">
        <v>295</v>
      </c>
      <c r="C53" s="5" t="s">
        <v>151</v>
      </c>
      <c r="D53" s="125" t="s">
        <v>269</v>
      </c>
      <c r="E53" s="125" t="s">
        <v>182</v>
      </c>
      <c r="F53" s="130">
        <v>0.06</v>
      </c>
      <c r="G53" s="136">
        <v>50000</v>
      </c>
      <c r="H53" s="130">
        <v>1.4329999999999999E-4</v>
      </c>
      <c r="N53" s="56"/>
    </row>
    <row r="54" spans="1:14" s="51" customFormat="1" ht="30" customHeight="1" x14ac:dyDescent="0.25">
      <c r="A54" s="2" t="s">
        <v>221</v>
      </c>
      <c r="B54" s="2" t="s">
        <v>295</v>
      </c>
      <c r="C54" s="5" t="s">
        <v>156</v>
      </c>
      <c r="D54" s="125" t="s">
        <v>270</v>
      </c>
      <c r="E54" s="125" t="s">
        <v>182</v>
      </c>
      <c r="F54" s="130">
        <f>0.04</f>
        <v>0.04</v>
      </c>
      <c r="G54" s="136">
        <v>50000</v>
      </c>
      <c r="H54" s="130">
        <v>1.4329999999999999E-4</v>
      </c>
      <c r="N54" s="56"/>
    </row>
    <row r="55" spans="1:14" s="51" customFormat="1" ht="30" customHeight="1" x14ac:dyDescent="0.25">
      <c r="A55" s="2" t="s">
        <v>221</v>
      </c>
      <c r="B55" s="2" t="s">
        <v>295</v>
      </c>
      <c r="C55" s="5" t="s">
        <v>161</v>
      </c>
      <c r="D55" s="125" t="s">
        <v>271</v>
      </c>
      <c r="E55" s="125" t="s">
        <v>182</v>
      </c>
      <c r="F55" s="130">
        <f>0.02</f>
        <v>0.02</v>
      </c>
      <c r="G55" s="136">
        <v>50000</v>
      </c>
      <c r="H55" s="130">
        <v>1.4329999999999999E-4</v>
      </c>
      <c r="N55" s="56"/>
    </row>
    <row r="56" spans="1:14" s="111" customFormat="1" ht="75" x14ac:dyDescent="0.25">
      <c r="A56" s="2" t="s">
        <v>221</v>
      </c>
      <c r="B56" s="2" t="s">
        <v>295</v>
      </c>
      <c r="C56" s="2" t="s">
        <v>123</v>
      </c>
      <c r="D56" s="16" t="s">
        <v>12</v>
      </c>
      <c r="E56" s="16" t="s">
        <v>17</v>
      </c>
      <c r="F56" s="130">
        <v>1.2E-2</v>
      </c>
      <c r="G56" s="136">
        <v>50000</v>
      </c>
      <c r="H56" s="130">
        <v>1.4329999999999999E-4</v>
      </c>
      <c r="N56" s="27"/>
    </row>
    <row r="57" spans="1:14" s="111" customFormat="1" ht="75" x14ac:dyDescent="0.25">
      <c r="A57" s="2" t="s">
        <v>221</v>
      </c>
      <c r="B57" s="2" t="s">
        <v>295</v>
      </c>
      <c r="C57" s="2" t="s">
        <v>124</v>
      </c>
      <c r="D57" s="16" t="s">
        <v>13</v>
      </c>
      <c r="E57" s="16" t="s">
        <v>403</v>
      </c>
      <c r="F57" s="130">
        <v>2.9000000000000001E-2</v>
      </c>
      <c r="G57" s="136">
        <v>50000</v>
      </c>
      <c r="H57" s="130">
        <v>1.4329999999999999E-4</v>
      </c>
      <c r="N57" s="27"/>
    </row>
    <row r="58" spans="1:14" s="43" customFormat="1" ht="30" customHeight="1" x14ac:dyDescent="0.25">
      <c r="A58" s="2" t="s">
        <v>221</v>
      </c>
      <c r="B58" s="2" t="s">
        <v>295</v>
      </c>
      <c r="C58" s="2" t="s">
        <v>127</v>
      </c>
      <c r="D58" s="125" t="s">
        <v>129</v>
      </c>
      <c r="E58" s="126" t="s">
        <v>130</v>
      </c>
      <c r="F58" s="133">
        <v>3.0000000000000001E-3</v>
      </c>
      <c r="G58" s="138">
        <v>100000</v>
      </c>
      <c r="H58" s="130">
        <v>1.4329999999999999E-4</v>
      </c>
      <c r="N58" s="42"/>
    </row>
    <row r="59" spans="1:14" s="43" customFormat="1" ht="30" customHeight="1" x14ac:dyDescent="0.25">
      <c r="A59" s="2" t="s">
        <v>221</v>
      </c>
      <c r="B59" s="2" t="s">
        <v>295</v>
      </c>
      <c r="C59" s="2" t="s">
        <v>131</v>
      </c>
      <c r="D59" s="125" t="s">
        <v>233</v>
      </c>
      <c r="E59" s="126" t="s">
        <v>201</v>
      </c>
      <c r="F59" s="133">
        <v>1.2E-2</v>
      </c>
      <c r="G59" s="138">
        <v>50000</v>
      </c>
      <c r="H59" s="130">
        <v>1.4329999999999999E-4</v>
      </c>
      <c r="N59" s="42"/>
    </row>
    <row r="60" spans="1:14" s="43" customFormat="1" ht="30" customHeight="1" x14ac:dyDescent="0.25">
      <c r="A60" s="2" t="s">
        <v>221</v>
      </c>
      <c r="B60" s="2" t="s">
        <v>295</v>
      </c>
      <c r="C60" s="2" t="s">
        <v>132</v>
      </c>
      <c r="D60" s="125" t="s">
        <v>234</v>
      </c>
      <c r="E60" s="126" t="s">
        <v>201</v>
      </c>
      <c r="F60" s="133">
        <v>1.2E-2</v>
      </c>
      <c r="G60" s="138">
        <v>50000</v>
      </c>
      <c r="H60" s="130">
        <v>1.4329999999999999E-4</v>
      </c>
      <c r="N60" s="42"/>
    </row>
    <row r="61" spans="1:14" s="114" customFormat="1" ht="32.25" x14ac:dyDescent="0.25">
      <c r="A61" s="2" t="s">
        <v>221</v>
      </c>
      <c r="B61" s="2" t="s">
        <v>295</v>
      </c>
      <c r="C61" s="69" t="s">
        <v>167</v>
      </c>
      <c r="D61" s="2" t="s">
        <v>235</v>
      </c>
      <c r="E61" s="126" t="s">
        <v>169</v>
      </c>
      <c r="F61" s="132">
        <v>5.5E-2</v>
      </c>
      <c r="G61" s="139">
        <v>50000</v>
      </c>
      <c r="H61" s="132">
        <v>1.4329999999999999E-4</v>
      </c>
      <c r="N61" s="59"/>
    </row>
    <row r="62" spans="1:14" s="114" customFormat="1" ht="30" customHeight="1" x14ac:dyDescent="0.25">
      <c r="A62" s="2" t="s">
        <v>221</v>
      </c>
      <c r="B62" s="2" t="s">
        <v>295</v>
      </c>
      <c r="C62" s="69" t="s">
        <v>167</v>
      </c>
      <c r="D62" s="2" t="s">
        <v>236</v>
      </c>
      <c r="E62" s="126" t="s">
        <v>168</v>
      </c>
      <c r="F62" s="132">
        <v>3.9E-2</v>
      </c>
      <c r="G62" s="139">
        <v>50000</v>
      </c>
      <c r="H62" s="132">
        <v>1.4329999999999999E-4</v>
      </c>
      <c r="N62" s="59"/>
    </row>
    <row r="63" spans="1:14" s="114" customFormat="1" ht="17.25" x14ac:dyDescent="0.25">
      <c r="A63" s="2" t="s">
        <v>221</v>
      </c>
      <c r="B63" s="2" t="s">
        <v>295</v>
      </c>
      <c r="C63" s="69" t="s">
        <v>185</v>
      </c>
      <c r="D63" s="2" t="s">
        <v>237</v>
      </c>
      <c r="E63" s="126" t="s">
        <v>186</v>
      </c>
      <c r="F63" s="135">
        <v>4.3999999999999997E-2</v>
      </c>
      <c r="G63" s="139">
        <v>50000</v>
      </c>
      <c r="H63" s="132">
        <v>1.4329999999999999E-4</v>
      </c>
      <c r="N63" s="59"/>
    </row>
    <row r="64" spans="1:14" s="114" customFormat="1" ht="17.25" x14ac:dyDescent="0.25">
      <c r="A64" s="2" t="s">
        <v>221</v>
      </c>
      <c r="B64" s="2" t="s">
        <v>295</v>
      </c>
      <c r="C64" s="69" t="s">
        <v>185</v>
      </c>
      <c r="D64" s="2" t="s">
        <v>237</v>
      </c>
      <c r="E64" s="126" t="s">
        <v>187</v>
      </c>
      <c r="F64" s="135">
        <v>9.2999999999999999E-2</v>
      </c>
      <c r="G64" s="139">
        <v>50000</v>
      </c>
      <c r="H64" s="132">
        <v>1.4329999999999999E-4</v>
      </c>
      <c r="N64" s="59"/>
    </row>
    <row r="65" spans="1:14" s="114" customFormat="1" ht="75" x14ac:dyDescent="0.25">
      <c r="A65" s="2" t="s">
        <v>221</v>
      </c>
      <c r="B65" s="2" t="s">
        <v>296</v>
      </c>
      <c r="C65" s="69" t="s">
        <v>257</v>
      </c>
      <c r="D65" s="2" t="s">
        <v>436</v>
      </c>
      <c r="E65" s="126" t="s">
        <v>287</v>
      </c>
      <c r="F65" s="135"/>
      <c r="G65" s="139">
        <v>32000</v>
      </c>
      <c r="H65" s="132">
        <v>1.4329999999999999E-4</v>
      </c>
      <c r="N65" s="59"/>
    </row>
    <row r="66" spans="1:14" x14ac:dyDescent="0.25">
      <c r="A66" s="52"/>
      <c r="B66" s="52"/>
      <c r="C66" s="52"/>
      <c r="D66" s="53"/>
      <c r="E66" s="54"/>
      <c r="F66" s="55"/>
      <c r="G66" s="56"/>
      <c r="H66" s="57"/>
      <c r="I66" s="58"/>
      <c r="J66" s="56"/>
      <c r="K66" s="48"/>
      <c r="N66" s="27"/>
    </row>
    <row r="67" spans="1:14" x14ac:dyDescent="0.25">
      <c r="A67" s="154" t="s">
        <v>281</v>
      </c>
      <c r="B67" s="99"/>
      <c r="C67" s="99"/>
      <c r="D67" s="99"/>
      <c r="E67" s="99"/>
      <c r="F67" s="99"/>
      <c r="G67" s="99"/>
      <c r="H67" s="99"/>
      <c r="I67" s="100"/>
      <c r="J67" s="115"/>
      <c r="K67" s="115"/>
      <c r="N67" s="27"/>
    </row>
    <row r="68" spans="1:14" s="90" customFormat="1" ht="30" x14ac:dyDescent="0.25">
      <c r="A68" s="104" t="s">
        <v>220</v>
      </c>
      <c r="B68" s="104" t="s">
        <v>294</v>
      </c>
      <c r="C68" s="105" t="s">
        <v>118</v>
      </c>
      <c r="D68" s="106" t="s">
        <v>196</v>
      </c>
      <c r="E68" s="106" t="s">
        <v>198</v>
      </c>
      <c r="F68" s="105" t="s">
        <v>284</v>
      </c>
      <c r="G68" s="117" t="s">
        <v>285</v>
      </c>
      <c r="H68" s="105" t="s">
        <v>286</v>
      </c>
      <c r="I68" s="107" t="s">
        <v>282</v>
      </c>
      <c r="J68" s="119"/>
      <c r="K68" s="120"/>
      <c r="N68" s="89"/>
    </row>
    <row r="69" spans="1:14" ht="30" x14ac:dyDescent="0.25">
      <c r="A69" s="2" t="s">
        <v>292</v>
      </c>
      <c r="B69" s="2" t="s">
        <v>296</v>
      </c>
      <c r="C69" s="69" t="s">
        <v>239</v>
      </c>
      <c r="D69" s="129" t="s">
        <v>249</v>
      </c>
      <c r="E69" s="125"/>
      <c r="F69" s="140">
        <v>2.3489999999999997E-2</v>
      </c>
      <c r="G69" s="134">
        <v>205.77239999999998</v>
      </c>
      <c r="H69" s="152">
        <v>2.5484120307692305E-2</v>
      </c>
      <c r="I69" s="153">
        <v>15</v>
      </c>
      <c r="J69" s="118"/>
      <c r="K69" s="56"/>
      <c r="N69" s="27"/>
    </row>
    <row r="70" spans="1:14" ht="30" x14ac:dyDescent="0.25">
      <c r="A70" s="2" t="s">
        <v>292</v>
      </c>
      <c r="B70" s="2" t="s">
        <v>296</v>
      </c>
      <c r="C70" s="69" t="s">
        <v>239</v>
      </c>
      <c r="D70" s="129" t="s">
        <v>250</v>
      </c>
      <c r="E70" s="125"/>
      <c r="F70" s="140">
        <v>3.1320000000000001E-2</v>
      </c>
      <c r="G70" s="134">
        <v>274.36320000000001</v>
      </c>
      <c r="H70" s="141">
        <v>3.3978827076923075E-2</v>
      </c>
      <c r="I70" s="134">
        <v>15</v>
      </c>
      <c r="J70" s="118"/>
      <c r="K70" s="56"/>
      <c r="N70" s="27"/>
    </row>
    <row r="71" spans="1:14" ht="30" x14ac:dyDescent="0.25">
      <c r="A71" s="2" t="s">
        <v>292</v>
      </c>
      <c r="B71" s="2" t="s">
        <v>296</v>
      </c>
      <c r="C71" s="69" t="s">
        <v>239</v>
      </c>
      <c r="D71" s="129" t="s">
        <v>251</v>
      </c>
      <c r="E71" s="125"/>
      <c r="F71" s="140">
        <v>4.1759999999999992E-2</v>
      </c>
      <c r="G71" s="134">
        <v>365.81759999999991</v>
      </c>
      <c r="H71" s="141">
        <v>4.5305102769230762E-2</v>
      </c>
      <c r="I71" s="134">
        <v>15</v>
      </c>
      <c r="J71" s="118"/>
      <c r="K71" s="56"/>
      <c r="N71" s="27"/>
    </row>
    <row r="72" spans="1:14" ht="30" x14ac:dyDescent="0.25">
      <c r="A72" s="2" t="s">
        <v>292</v>
      </c>
      <c r="B72" s="2" t="s">
        <v>296</v>
      </c>
      <c r="C72" s="69" t="s">
        <v>239</v>
      </c>
      <c r="D72" s="129" t="s">
        <v>252</v>
      </c>
      <c r="E72" s="125"/>
      <c r="F72" s="140">
        <v>7.8299999999999981E-2</v>
      </c>
      <c r="G72" s="134">
        <v>685.90799999999979</v>
      </c>
      <c r="H72" s="141">
        <v>8.4947067692307671E-2</v>
      </c>
      <c r="I72" s="134">
        <v>15</v>
      </c>
      <c r="J72" s="118"/>
      <c r="K72" s="56"/>
      <c r="N72" s="27"/>
    </row>
    <row r="73" spans="1:14" ht="30" x14ac:dyDescent="0.25">
      <c r="A73" s="2" t="s">
        <v>292</v>
      </c>
      <c r="B73" s="2" t="s">
        <v>296</v>
      </c>
      <c r="C73" s="69" t="s">
        <v>239</v>
      </c>
      <c r="D73" s="129" t="s">
        <v>253</v>
      </c>
      <c r="E73" s="125"/>
      <c r="F73" s="140">
        <v>9.6570000000000017E-2</v>
      </c>
      <c r="G73" s="134">
        <v>845.95320000000015</v>
      </c>
      <c r="H73" s="141">
        <v>0.10476805015384617</v>
      </c>
      <c r="I73" s="134">
        <v>15</v>
      </c>
      <c r="J73" s="118"/>
      <c r="K73" s="56"/>
      <c r="N73" s="27"/>
    </row>
    <row r="74" spans="1:14" ht="30" x14ac:dyDescent="0.25">
      <c r="A74" s="2" t="s">
        <v>292</v>
      </c>
      <c r="B74" s="2" t="s">
        <v>296</v>
      </c>
      <c r="C74" s="69" t="s">
        <v>239</v>
      </c>
      <c r="D74" s="129" t="s">
        <v>254</v>
      </c>
      <c r="E74" s="125"/>
      <c r="F74" s="140">
        <v>3.6000000000000011E-2</v>
      </c>
      <c r="G74" s="134">
        <v>315.36000000000007</v>
      </c>
      <c r="H74" s="141">
        <v>3.9056123076923091E-2</v>
      </c>
      <c r="I74" s="134">
        <v>15</v>
      </c>
      <c r="J74" s="118"/>
      <c r="K74" s="56"/>
      <c r="N74" s="27"/>
    </row>
    <row r="75" spans="1:14" ht="30" x14ac:dyDescent="0.25">
      <c r="A75" s="2" t="s">
        <v>292</v>
      </c>
      <c r="B75" s="2" t="s">
        <v>296</v>
      </c>
      <c r="C75" s="69" t="s">
        <v>239</v>
      </c>
      <c r="D75" s="129" t="s">
        <v>255</v>
      </c>
      <c r="E75" s="125"/>
      <c r="F75" s="140">
        <v>0.10799999999999997</v>
      </c>
      <c r="G75" s="134">
        <v>946.0799999999997</v>
      </c>
      <c r="H75" s="141">
        <v>0.11716836923076919</v>
      </c>
      <c r="I75" s="134">
        <v>15</v>
      </c>
      <c r="J75" s="118"/>
      <c r="K75" s="56"/>
      <c r="N75" s="27"/>
    </row>
    <row r="76" spans="1:14" ht="30" x14ac:dyDescent="0.25">
      <c r="A76" s="2" t="s">
        <v>292</v>
      </c>
      <c r="B76" s="2" t="s">
        <v>296</v>
      </c>
      <c r="C76" s="69" t="s">
        <v>240</v>
      </c>
      <c r="D76" s="129" t="s">
        <v>249</v>
      </c>
      <c r="E76" s="125"/>
      <c r="F76" s="140">
        <v>2.6286428571428565E-2</v>
      </c>
      <c r="G76" s="134">
        <v>217.4676235714285</v>
      </c>
      <c r="H76" s="141">
        <v>2.6932528765384607E-2</v>
      </c>
      <c r="I76" s="134">
        <v>15</v>
      </c>
      <c r="J76" s="118"/>
      <c r="K76" s="56"/>
      <c r="N76" s="27"/>
    </row>
    <row r="77" spans="1:14" ht="30" x14ac:dyDescent="0.25">
      <c r="A77" s="2" t="s">
        <v>292</v>
      </c>
      <c r="B77" s="2" t="s">
        <v>296</v>
      </c>
      <c r="C77" s="69" t="s">
        <v>240</v>
      </c>
      <c r="D77" s="129" t="s">
        <v>250</v>
      </c>
      <c r="E77" s="125"/>
      <c r="F77" s="140">
        <v>3.5048571428571429E-2</v>
      </c>
      <c r="G77" s="134">
        <v>289.95683142857143</v>
      </c>
      <c r="H77" s="141">
        <v>3.5910038353846152E-2</v>
      </c>
      <c r="I77" s="134">
        <v>15</v>
      </c>
      <c r="J77" s="118"/>
      <c r="K77" s="56"/>
      <c r="N77" s="27"/>
    </row>
    <row r="78" spans="1:14" ht="30" x14ac:dyDescent="0.25">
      <c r="A78" s="2" t="s">
        <v>292</v>
      </c>
      <c r="B78" s="2" t="s">
        <v>296</v>
      </c>
      <c r="C78" s="69" t="s">
        <v>240</v>
      </c>
      <c r="D78" s="129" t="s">
        <v>251</v>
      </c>
      <c r="E78" s="125"/>
      <c r="F78" s="140">
        <v>4.6731428571428563E-2</v>
      </c>
      <c r="G78" s="134">
        <v>386.60910857142852</v>
      </c>
      <c r="H78" s="141">
        <v>4.7880051138461534E-2</v>
      </c>
      <c r="I78" s="134">
        <v>15</v>
      </c>
      <c r="J78" s="118"/>
      <c r="K78" s="56"/>
      <c r="N78" s="27"/>
    </row>
    <row r="79" spans="1:14" ht="30" x14ac:dyDescent="0.25">
      <c r="A79" s="2" t="s">
        <v>292</v>
      </c>
      <c r="B79" s="2" t="s">
        <v>296</v>
      </c>
      <c r="C79" s="69" t="s">
        <v>240</v>
      </c>
      <c r="D79" s="129" t="s">
        <v>252</v>
      </c>
      <c r="E79" s="125"/>
      <c r="F79" s="140">
        <v>8.7621428571428545E-2</v>
      </c>
      <c r="G79" s="134">
        <v>724.89207857142833</v>
      </c>
      <c r="H79" s="141">
        <v>8.9775095884615352E-2</v>
      </c>
      <c r="I79" s="134">
        <v>15</v>
      </c>
      <c r="J79" s="118"/>
      <c r="K79" s="56"/>
      <c r="N79" s="27"/>
    </row>
    <row r="80" spans="1:14" ht="30" x14ac:dyDescent="0.25">
      <c r="A80" s="2" t="s">
        <v>292</v>
      </c>
      <c r="B80" s="2" t="s">
        <v>296</v>
      </c>
      <c r="C80" s="69" t="s">
        <v>240</v>
      </c>
      <c r="D80" s="129" t="s">
        <v>253</v>
      </c>
      <c r="E80" s="125"/>
      <c r="F80" s="140">
        <v>0.10806642857142859</v>
      </c>
      <c r="G80" s="134">
        <v>894.03356357142877</v>
      </c>
      <c r="H80" s="141">
        <v>0.11072261825769233</v>
      </c>
      <c r="I80" s="134">
        <v>15</v>
      </c>
      <c r="J80" s="118"/>
      <c r="K80" s="56"/>
      <c r="N80" s="27"/>
    </row>
    <row r="81" spans="1:14" ht="30" x14ac:dyDescent="0.25">
      <c r="A81" s="2" t="s">
        <v>292</v>
      </c>
      <c r="B81" s="2" t="s">
        <v>296</v>
      </c>
      <c r="C81" s="69" t="s">
        <v>240</v>
      </c>
      <c r="D81" s="129" t="s">
        <v>254</v>
      </c>
      <c r="E81" s="125"/>
      <c r="F81" s="140">
        <v>4.0285714285714293E-2</v>
      </c>
      <c r="G81" s="134">
        <v>333.28371428571432</v>
      </c>
      <c r="H81" s="141">
        <v>4.1275906153846166E-2</v>
      </c>
      <c r="I81" s="134">
        <v>15</v>
      </c>
      <c r="J81" s="118"/>
      <c r="K81" s="56"/>
      <c r="N81" s="27"/>
    </row>
    <row r="82" spans="1:14" ht="30" x14ac:dyDescent="0.25">
      <c r="A82" s="2" t="s">
        <v>292</v>
      </c>
      <c r="B82" s="2" t="s">
        <v>296</v>
      </c>
      <c r="C82" s="69" t="s">
        <v>240</v>
      </c>
      <c r="D82" s="129" t="s">
        <v>255</v>
      </c>
      <c r="E82" s="125"/>
      <c r="F82" s="140">
        <v>0.12085714285714282</v>
      </c>
      <c r="G82" s="134">
        <v>999.85114285714246</v>
      </c>
      <c r="H82" s="141">
        <v>0.12382771846153842</v>
      </c>
      <c r="I82" s="134">
        <v>15</v>
      </c>
      <c r="J82" s="118"/>
      <c r="K82" s="56"/>
      <c r="N82" s="27"/>
    </row>
    <row r="83" spans="1:14" ht="30" x14ac:dyDescent="0.25">
      <c r="A83" s="2" t="s">
        <v>292</v>
      </c>
      <c r="B83" s="2" t="s">
        <v>296</v>
      </c>
      <c r="C83" s="69" t="s">
        <v>394</v>
      </c>
      <c r="D83" s="129" t="s">
        <v>395</v>
      </c>
      <c r="E83" s="125"/>
      <c r="F83" s="140">
        <v>1.1979899999999998E-2</v>
      </c>
      <c r="G83" s="134">
        <v>104.94392399999998</v>
      </c>
      <c r="H83" s="141">
        <v>1.2465611005197221E-2</v>
      </c>
      <c r="I83" s="134">
        <v>15</v>
      </c>
      <c r="J83" s="118"/>
      <c r="K83" s="56"/>
      <c r="N83" s="27"/>
    </row>
    <row r="84" spans="1:14" ht="30" x14ac:dyDescent="0.25">
      <c r="A84" s="2" t="s">
        <v>292</v>
      </c>
      <c r="B84" s="2" t="s">
        <v>296</v>
      </c>
      <c r="C84" s="69" t="s">
        <v>394</v>
      </c>
      <c r="D84" s="129" t="s">
        <v>396</v>
      </c>
      <c r="E84" s="125"/>
      <c r="F84" s="140">
        <v>1.59732E-2</v>
      </c>
      <c r="G84" s="134">
        <v>139.92523199999999</v>
      </c>
      <c r="H84" s="141">
        <v>1.6620814673596298E-2</v>
      </c>
      <c r="I84" s="134">
        <v>15</v>
      </c>
      <c r="J84" s="118"/>
      <c r="K84" s="56"/>
      <c r="N84" s="27"/>
    </row>
    <row r="85" spans="1:14" ht="30" x14ac:dyDescent="0.25">
      <c r="A85" s="2" t="s">
        <v>292</v>
      </c>
      <c r="B85" s="2" t="s">
        <v>296</v>
      </c>
      <c r="C85" s="69" t="s">
        <v>394</v>
      </c>
      <c r="D85" s="129" t="s">
        <v>397</v>
      </c>
      <c r="E85" s="125"/>
      <c r="F85" s="140">
        <v>2.1297599999999996E-2</v>
      </c>
      <c r="G85" s="134">
        <v>186.56697599999998</v>
      </c>
      <c r="H85" s="141">
        <v>2.2161086231461728E-2</v>
      </c>
      <c r="I85" s="134">
        <v>15</v>
      </c>
      <c r="J85" s="118"/>
      <c r="K85" s="56"/>
      <c r="N85" s="27"/>
    </row>
    <row r="86" spans="1:14" ht="30" x14ac:dyDescent="0.25">
      <c r="A86" s="2" t="s">
        <v>292</v>
      </c>
      <c r="B86" s="2" t="s">
        <v>296</v>
      </c>
      <c r="C86" s="69" t="s">
        <v>394</v>
      </c>
      <c r="D86" s="129" t="s">
        <v>398</v>
      </c>
      <c r="E86" s="125"/>
      <c r="F86" s="140">
        <v>3.9932999999999989E-2</v>
      </c>
      <c r="G86" s="134">
        <v>349.8130799999999</v>
      </c>
      <c r="H86" s="141">
        <v>4.1552036683990733E-2</v>
      </c>
      <c r="I86" s="134">
        <v>15</v>
      </c>
      <c r="J86" s="118"/>
      <c r="K86" s="56"/>
      <c r="N86" s="27"/>
    </row>
    <row r="87" spans="1:14" ht="30" x14ac:dyDescent="0.25">
      <c r="A87" s="2" t="s">
        <v>292</v>
      </c>
      <c r="B87" s="2" t="s">
        <v>296</v>
      </c>
      <c r="C87" s="69" t="s">
        <v>394</v>
      </c>
      <c r="D87" s="129" t="s">
        <v>399</v>
      </c>
      <c r="E87" s="125"/>
      <c r="F87" s="140">
        <v>4.9250700000000008E-2</v>
      </c>
      <c r="G87" s="134">
        <v>431.4361320000001</v>
      </c>
      <c r="H87" s="141">
        <v>5.1247511910255263E-2</v>
      </c>
      <c r="I87" s="134">
        <v>15</v>
      </c>
      <c r="J87" s="118"/>
      <c r="K87" s="56"/>
      <c r="N87" s="27"/>
    </row>
    <row r="88" spans="1:14" ht="30" x14ac:dyDescent="0.25">
      <c r="A88" s="2" t="s">
        <v>292</v>
      </c>
      <c r="B88" s="2" t="s">
        <v>296</v>
      </c>
      <c r="C88" s="69" t="s">
        <v>394</v>
      </c>
      <c r="D88" s="129" t="s">
        <v>400</v>
      </c>
      <c r="E88" s="125"/>
      <c r="F88" s="140">
        <v>6.6554999999999989E-2</v>
      </c>
      <c r="G88" s="134">
        <v>583.02179999999987</v>
      </c>
      <c r="H88" s="141">
        <v>6.9253394473317895E-2</v>
      </c>
      <c r="I88" s="134">
        <v>15</v>
      </c>
      <c r="J88" s="118"/>
      <c r="K88" s="56"/>
      <c r="N88" s="27"/>
    </row>
    <row r="89" spans="1:14" ht="30" x14ac:dyDescent="0.25">
      <c r="A89" s="2" t="s">
        <v>292</v>
      </c>
      <c r="B89" s="2" t="s">
        <v>296</v>
      </c>
      <c r="C89" s="69" t="s">
        <v>394</v>
      </c>
      <c r="D89" s="129" t="s">
        <v>401</v>
      </c>
      <c r="E89" s="125"/>
      <c r="F89" s="140">
        <v>0.19966499999999998</v>
      </c>
      <c r="G89" s="134">
        <v>1749.0653999999997</v>
      </c>
      <c r="H89" s="141">
        <v>0.2077601834199537</v>
      </c>
      <c r="I89" s="134">
        <v>15</v>
      </c>
      <c r="J89" s="118"/>
      <c r="K89" s="56"/>
      <c r="N89" s="27"/>
    </row>
    <row r="90" spans="1:14" ht="30" x14ac:dyDescent="0.25">
      <c r="A90" s="2" t="s">
        <v>292</v>
      </c>
      <c r="B90" s="2" t="s">
        <v>296</v>
      </c>
      <c r="C90" s="69" t="s">
        <v>402</v>
      </c>
      <c r="D90" s="129" t="s">
        <v>395</v>
      </c>
      <c r="E90" s="125"/>
      <c r="F90" s="140">
        <v>1.4261785714285711E-2</v>
      </c>
      <c r="G90" s="134">
        <v>124.93324285714283</v>
      </c>
      <c r="H90" s="141">
        <v>1.4840013101425263E-2</v>
      </c>
      <c r="I90" s="134">
        <v>15</v>
      </c>
      <c r="J90" s="118"/>
      <c r="K90" s="56"/>
      <c r="N90" s="27"/>
    </row>
    <row r="91" spans="1:14" ht="30" x14ac:dyDescent="0.25">
      <c r="A91" s="2" t="s">
        <v>292</v>
      </c>
      <c r="B91" s="2" t="s">
        <v>296</v>
      </c>
      <c r="C91" s="69" t="s">
        <v>402</v>
      </c>
      <c r="D91" s="129" t="s">
        <v>396</v>
      </c>
      <c r="E91" s="125"/>
      <c r="F91" s="140">
        <v>1.9015714285714285E-2</v>
      </c>
      <c r="G91" s="134">
        <v>166.57765714285713</v>
      </c>
      <c r="H91" s="141">
        <v>1.9786684135233688E-2</v>
      </c>
      <c r="I91" s="134">
        <v>15</v>
      </c>
      <c r="J91" s="118"/>
      <c r="K91" s="56"/>
      <c r="N91" s="27"/>
    </row>
    <row r="92" spans="1:14" ht="30" x14ac:dyDescent="0.25">
      <c r="A92" s="2" t="s">
        <v>292</v>
      </c>
      <c r="B92" s="2" t="s">
        <v>296</v>
      </c>
      <c r="C92" s="69" t="s">
        <v>402</v>
      </c>
      <c r="D92" s="129" t="s">
        <v>397</v>
      </c>
      <c r="E92" s="125"/>
      <c r="F92" s="140">
        <v>2.5354285714285711E-2</v>
      </c>
      <c r="G92" s="134">
        <v>222.10354285714283</v>
      </c>
      <c r="H92" s="141">
        <v>2.6382245513644913E-2</v>
      </c>
      <c r="I92" s="134">
        <v>15</v>
      </c>
      <c r="J92" s="118"/>
      <c r="K92" s="56"/>
      <c r="N92" s="27"/>
    </row>
    <row r="93" spans="1:14" ht="30" x14ac:dyDescent="0.25">
      <c r="A93" s="2" t="s">
        <v>292</v>
      </c>
      <c r="B93" s="2" t="s">
        <v>296</v>
      </c>
      <c r="C93" s="69" t="s">
        <v>402</v>
      </c>
      <c r="D93" s="129" t="s">
        <v>398</v>
      </c>
      <c r="E93" s="125"/>
      <c r="F93" s="140">
        <v>4.7539285714285701E-2</v>
      </c>
      <c r="G93" s="134">
        <v>416.44414285714277</v>
      </c>
      <c r="H93" s="141">
        <v>4.946671033808421E-2</v>
      </c>
      <c r="I93" s="134">
        <v>15</v>
      </c>
      <c r="J93" s="118"/>
      <c r="K93" s="56"/>
      <c r="N93" s="27"/>
    </row>
    <row r="94" spans="1:14" ht="30" x14ac:dyDescent="0.25">
      <c r="A94" s="2" t="s">
        <v>292</v>
      </c>
      <c r="B94" s="2" t="s">
        <v>296</v>
      </c>
      <c r="C94" s="69" t="s">
        <v>402</v>
      </c>
      <c r="D94" s="129" t="s">
        <v>399</v>
      </c>
      <c r="E94" s="125"/>
      <c r="F94" s="140">
        <v>5.863178571428572E-2</v>
      </c>
      <c r="G94" s="134">
        <v>513.61444285714288</v>
      </c>
      <c r="H94" s="141">
        <v>6.1008942750303878E-2</v>
      </c>
      <c r="I94" s="134">
        <v>15</v>
      </c>
      <c r="J94" s="118"/>
      <c r="K94" s="56"/>
      <c r="N94" s="27"/>
    </row>
    <row r="95" spans="1:14" ht="30" x14ac:dyDescent="0.25">
      <c r="A95" s="2" t="s">
        <v>292</v>
      </c>
      <c r="B95" s="2" t="s">
        <v>296</v>
      </c>
      <c r="C95" s="69" t="s">
        <v>402</v>
      </c>
      <c r="D95" s="129" t="s">
        <v>400</v>
      </c>
      <c r="E95" s="125"/>
      <c r="F95" s="140">
        <v>7.9232142857142848E-2</v>
      </c>
      <c r="G95" s="134">
        <v>694.07357142857131</v>
      </c>
      <c r="H95" s="141">
        <v>8.244451723014036E-2</v>
      </c>
      <c r="I95" s="134">
        <v>15</v>
      </c>
      <c r="J95" s="118"/>
      <c r="K95" s="56"/>
      <c r="N95" s="27"/>
    </row>
    <row r="96" spans="1:14" ht="30" x14ac:dyDescent="0.25">
      <c r="A96" s="2" t="s">
        <v>292</v>
      </c>
      <c r="B96" s="2" t="s">
        <v>296</v>
      </c>
      <c r="C96" s="69" t="s">
        <v>402</v>
      </c>
      <c r="D96" s="129" t="s">
        <v>401</v>
      </c>
      <c r="E96" s="125"/>
      <c r="F96" s="140">
        <v>0.23769642857142853</v>
      </c>
      <c r="G96" s="134">
        <v>2082.2207142857137</v>
      </c>
      <c r="H96" s="141">
        <v>0.24733355169042104</v>
      </c>
      <c r="I96" s="134">
        <v>15</v>
      </c>
      <c r="J96" s="118"/>
      <c r="K96" s="56"/>
      <c r="N96" s="27"/>
    </row>
    <row r="97" spans="1:14" x14ac:dyDescent="0.25">
      <c r="A97" s="2" t="s">
        <v>292</v>
      </c>
      <c r="B97" s="2" t="s">
        <v>296</v>
      </c>
      <c r="C97" s="69" t="s">
        <v>241</v>
      </c>
      <c r="D97" s="129" t="s">
        <v>241</v>
      </c>
      <c r="E97" s="125"/>
      <c r="F97" s="140"/>
      <c r="G97" s="134">
        <v>289</v>
      </c>
      <c r="H97" s="141">
        <v>3.5791538461538465E-2</v>
      </c>
      <c r="I97" s="134">
        <v>1</v>
      </c>
      <c r="J97" s="118"/>
      <c r="K97" s="56"/>
      <c r="N97" s="27"/>
    </row>
    <row r="98" spans="1:14" x14ac:dyDescent="0.25">
      <c r="A98" s="2" t="s">
        <v>292</v>
      </c>
      <c r="B98" s="2" t="s">
        <v>296</v>
      </c>
      <c r="C98" s="69" t="s">
        <v>242</v>
      </c>
      <c r="D98" s="129" t="s">
        <v>242</v>
      </c>
      <c r="E98" s="125"/>
      <c r="F98" s="140"/>
      <c r="G98" s="134">
        <v>243</v>
      </c>
      <c r="H98" s="141">
        <v>3.0094615384615386E-2</v>
      </c>
      <c r="I98" s="134">
        <v>1</v>
      </c>
      <c r="J98" s="118"/>
      <c r="K98" s="56"/>
      <c r="N98" s="27"/>
    </row>
    <row r="99" spans="1:14" ht="30" x14ac:dyDescent="0.25">
      <c r="A99" s="2" t="s">
        <v>292</v>
      </c>
      <c r="B99" s="2" t="s">
        <v>296</v>
      </c>
      <c r="C99" s="69" t="s">
        <v>243</v>
      </c>
      <c r="D99" s="129" t="s">
        <v>243</v>
      </c>
      <c r="E99" s="125" t="s">
        <v>314</v>
      </c>
      <c r="F99" s="140"/>
      <c r="G99" s="134">
        <v>268</v>
      </c>
      <c r="H99" s="141">
        <v>3.3190769230769232E-2</v>
      </c>
      <c r="I99" s="134">
        <v>8</v>
      </c>
      <c r="J99" s="118"/>
      <c r="K99" s="56"/>
      <c r="N99" s="27"/>
    </row>
    <row r="100" spans="1:14" ht="30" x14ac:dyDescent="0.25">
      <c r="A100" s="2" t="s">
        <v>292</v>
      </c>
      <c r="B100" s="2" t="s">
        <v>296</v>
      </c>
      <c r="C100" s="69" t="s">
        <v>244</v>
      </c>
      <c r="D100" s="129" t="s">
        <v>244</v>
      </c>
      <c r="E100" s="125" t="s">
        <v>314</v>
      </c>
      <c r="F100" s="140"/>
      <c r="G100" s="134">
        <v>723</v>
      </c>
      <c r="H100" s="141">
        <v>8.9540769230769243E-2</v>
      </c>
      <c r="I100" s="134">
        <v>8</v>
      </c>
      <c r="J100" s="118"/>
      <c r="K100" s="56"/>
      <c r="N100" s="27"/>
    </row>
    <row r="101" spans="1:14" ht="30" x14ac:dyDescent="0.25">
      <c r="A101" s="2" t="s">
        <v>292</v>
      </c>
      <c r="B101" s="2" t="s">
        <v>296</v>
      </c>
      <c r="C101" s="69" t="s">
        <v>245</v>
      </c>
      <c r="D101" s="129" t="s">
        <v>245</v>
      </c>
      <c r="E101" s="125" t="s">
        <v>313</v>
      </c>
      <c r="F101" s="140"/>
      <c r="G101" s="134">
        <v>480</v>
      </c>
      <c r="H101" s="141">
        <v>5.944615384615385E-2</v>
      </c>
      <c r="I101" s="134">
        <v>5</v>
      </c>
      <c r="J101" s="118"/>
      <c r="K101" s="56"/>
      <c r="N101" s="27"/>
    </row>
    <row r="102" spans="1:14" ht="30" x14ac:dyDescent="0.25">
      <c r="A102" s="2" t="s">
        <v>292</v>
      </c>
      <c r="B102" s="2" t="s">
        <v>296</v>
      </c>
      <c r="C102" s="69" t="s">
        <v>246</v>
      </c>
      <c r="D102" s="129" t="s">
        <v>246</v>
      </c>
      <c r="E102" s="125" t="s">
        <v>313</v>
      </c>
      <c r="F102" s="140"/>
      <c r="G102" s="134">
        <v>548</v>
      </c>
      <c r="H102" s="141">
        <v>6.7867692307692309E-2</v>
      </c>
      <c r="I102" s="134">
        <v>5</v>
      </c>
      <c r="J102" s="118"/>
      <c r="K102" s="56"/>
      <c r="N102" s="27"/>
    </row>
    <row r="103" spans="1:14" ht="30" x14ac:dyDescent="0.25">
      <c r="A103" s="2" t="s">
        <v>292</v>
      </c>
      <c r="B103" s="2" t="s">
        <v>296</v>
      </c>
      <c r="C103" s="69" t="s">
        <v>247</v>
      </c>
      <c r="D103" s="129" t="s">
        <v>247</v>
      </c>
      <c r="E103" s="125" t="s">
        <v>315</v>
      </c>
      <c r="F103" s="140"/>
      <c r="G103" s="134">
        <v>1380</v>
      </c>
      <c r="H103" s="141">
        <v>0</v>
      </c>
      <c r="I103" s="134">
        <v>5</v>
      </c>
      <c r="J103" s="118"/>
      <c r="K103" s="56"/>
      <c r="N103" s="27"/>
    </row>
    <row r="104" spans="1:14" x14ac:dyDescent="0.25">
      <c r="A104" s="2" t="s">
        <v>293</v>
      </c>
      <c r="B104" s="2" t="s">
        <v>296</v>
      </c>
      <c r="C104" s="69" t="s">
        <v>248</v>
      </c>
      <c r="D104" s="129" t="s">
        <v>256</v>
      </c>
      <c r="E104" s="125" t="s">
        <v>283</v>
      </c>
      <c r="F104" s="140"/>
      <c r="G104" s="134">
        <v>995</v>
      </c>
      <c r="H104" s="141">
        <v>0.189</v>
      </c>
      <c r="I104" s="134">
        <v>10</v>
      </c>
      <c r="J104" s="118"/>
      <c r="K104" s="56"/>
      <c r="N104" s="27"/>
    </row>
    <row r="105" spans="1:14" ht="36.75" customHeight="1" x14ac:dyDescent="0.25">
      <c r="A105" s="52"/>
      <c r="B105" s="52"/>
      <c r="C105" s="52"/>
      <c r="D105" s="53"/>
      <c r="E105" s="54"/>
      <c r="F105" s="142"/>
      <c r="G105" s="143"/>
      <c r="H105" s="144"/>
      <c r="I105" s="145"/>
      <c r="J105" s="56"/>
      <c r="N105" s="27"/>
    </row>
    <row r="106" spans="1:14" x14ac:dyDescent="0.25">
      <c r="A106" s="81"/>
      <c r="B106" s="46"/>
      <c r="C106" s="101"/>
      <c r="D106" s="105" t="s">
        <v>0</v>
      </c>
      <c r="E106" s="108" t="s">
        <v>4</v>
      </c>
      <c r="F106" s="146"/>
      <c r="G106" s="147"/>
      <c r="H106" s="148"/>
      <c r="I106" s="149"/>
      <c r="N106" s="27"/>
    </row>
    <row r="107" spans="1:14" x14ac:dyDescent="0.25">
      <c r="A107" s="81"/>
      <c r="B107" s="46"/>
      <c r="C107" s="102"/>
      <c r="D107" s="16" t="s">
        <v>406</v>
      </c>
      <c r="E107" s="150">
        <v>40</v>
      </c>
      <c r="F107" s="146"/>
      <c r="G107" s="147"/>
      <c r="H107" s="148"/>
      <c r="I107" s="149"/>
      <c r="N107" s="27"/>
    </row>
    <row r="108" spans="1:14" x14ac:dyDescent="0.25">
      <c r="A108" s="81"/>
      <c r="B108" s="46"/>
      <c r="C108" s="102"/>
      <c r="D108" s="16" t="s">
        <v>407</v>
      </c>
      <c r="E108" s="150">
        <v>90</v>
      </c>
      <c r="F108" s="146"/>
      <c r="G108" s="147"/>
      <c r="H108" s="148"/>
      <c r="I108" s="149"/>
      <c r="N108" s="27"/>
    </row>
    <row r="109" spans="1:14" ht="30" x14ac:dyDescent="0.25">
      <c r="A109" s="81"/>
      <c r="B109" s="46"/>
      <c r="C109" s="103"/>
      <c r="D109" s="16" t="s">
        <v>408</v>
      </c>
      <c r="E109" s="151">
        <v>7</v>
      </c>
      <c r="F109" s="146"/>
      <c r="G109" s="147"/>
      <c r="H109" s="148"/>
      <c r="I109" s="149"/>
      <c r="N109" s="27"/>
    </row>
    <row r="110" spans="1:14" ht="30" x14ac:dyDescent="0.25">
      <c r="A110" s="81"/>
      <c r="B110" s="46"/>
      <c r="C110" s="103"/>
      <c r="D110" s="16" t="s">
        <v>419</v>
      </c>
      <c r="E110" s="151">
        <v>82</v>
      </c>
      <c r="F110" s="146"/>
      <c r="G110" s="147"/>
      <c r="H110" s="148"/>
      <c r="I110" s="149"/>
      <c r="N110" s="27"/>
    </row>
    <row r="111" spans="1:14" ht="30" x14ac:dyDescent="0.25">
      <c r="A111" s="81"/>
      <c r="B111" s="46"/>
      <c r="C111" s="103"/>
      <c r="D111" s="16" t="s">
        <v>423</v>
      </c>
      <c r="E111" s="151">
        <v>90</v>
      </c>
      <c r="F111" s="146"/>
      <c r="G111" s="147"/>
      <c r="H111" s="148"/>
      <c r="I111" s="149"/>
      <c r="N111" s="27"/>
    </row>
    <row r="112" spans="1:14" ht="30" x14ac:dyDescent="0.25">
      <c r="A112" s="81"/>
      <c r="B112" s="46"/>
      <c r="C112" s="103" t="s">
        <v>126</v>
      </c>
      <c r="D112" s="16" t="s">
        <v>420</v>
      </c>
      <c r="E112" s="151">
        <v>98</v>
      </c>
      <c r="F112" s="146"/>
      <c r="G112" s="147"/>
      <c r="H112" s="148"/>
      <c r="I112" s="149"/>
      <c r="N112" s="27"/>
    </row>
    <row r="113" spans="1:14" ht="45" x14ac:dyDescent="0.25">
      <c r="A113" s="81"/>
      <c r="B113" s="46"/>
      <c r="C113" s="103"/>
      <c r="D113" s="16" t="s">
        <v>421</v>
      </c>
      <c r="E113" s="151">
        <v>8</v>
      </c>
      <c r="F113" s="146"/>
      <c r="G113" s="147"/>
      <c r="H113" s="148"/>
      <c r="I113" s="149"/>
      <c r="N113" s="27"/>
    </row>
    <row r="114" spans="1:14" ht="30" x14ac:dyDescent="0.25">
      <c r="A114" s="81"/>
      <c r="B114" s="46"/>
      <c r="C114" s="102"/>
      <c r="D114" s="16" t="s">
        <v>424</v>
      </c>
      <c r="E114" s="150">
        <v>40</v>
      </c>
      <c r="F114" s="146"/>
      <c r="G114" s="147"/>
      <c r="H114" s="148"/>
      <c r="I114" s="149"/>
      <c r="N114" s="27"/>
    </row>
    <row r="115" spans="1:14" ht="30" x14ac:dyDescent="0.25">
      <c r="A115" s="81"/>
      <c r="B115" s="46"/>
      <c r="C115" s="102"/>
      <c r="D115" s="16" t="s">
        <v>422</v>
      </c>
      <c r="E115" s="150">
        <v>111</v>
      </c>
      <c r="F115" s="146"/>
      <c r="G115" s="147"/>
      <c r="H115" s="148"/>
      <c r="I115" s="149"/>
      <c r="N115" s="27"/>
    </row>
    <row r="116" spans="1:14" ht="45" x14ac:dyDescent="0.25">
      <c r="A116" s="81"/>
      <c r="B116" s="46"/>
      <c r="C116" s="102"/>
      <c r="D116" s="16" t="s">
        <v>409</v>
      </c>
      <c r="E116" s="150">
        <v>7</v>
      </c>
      <c r="F116" s="146"/>
      <c r="G116" s="147"/>
      <c r="H116" s="148"/>
      <c r="I116" s="149"/>
      <c r="N116" s="27"/>
    </row>
    <row r="117" spans="1:14" ht="30" x14ac:dyDescent="0.25">
      <c r="A117" s="81"/>
      <c r="B117" s="46"/>
      <c r="C117" s="156"/>
      <c r="D117" s="16" t="s">
        <v>437</v>
      </c>
      <c r="E117" s="150">
        <v>126</v>
      </c>
      <c r="F117" s="146" t="s">
        <v>19</v>
      </c>
      <c r="G117" s="147"/>
      <c r="H117" s="148"/>
      <c r="I117" s="149"/>
      <c r="N117" s="27"/>
    </row>
    <row r="118" spans="1:14" ht="30" x14ac:dyDescent="0.25">
      <c r="A118" s="36"/>
      <c r="B118" s="36"/>
      <c r="C118" s="156"/>
      <c r="D118" s="16" t="s">
        <v>438</v>
      </c>
      <c r="E118" s="150">
        <v>27</v>
      </c>
      <c r="N118" s="27"/>
    </row>
    <row r="119" spans="1:14" ht="30" x14ac:dyDescent="0.25">
      <c r="C119" s="156"/>
      <c r="D119" s="16" t="s">
        <v>440</v>
      </c>
      <c r="E119" s="150">
        <v>136</v>
      </c>
      <c r="N119" s="27"/>
    </row>
    <row r="120" spans="1:14" ht="30" x14ac:dyDescent="0.25">
      <c r="C120" s="156"/>
      <c r="D120" s="16" t="s">
        <v>439</v>
      </c>
      <c r="E120" s="150">
        <v>30</v>
      </c>
      <c r="N120" s="27"/>
    </row>
    <row r="121" spans="1:14" ht="30" x14ac:dyDescent="0.25">
      <c r="C121" s="156"/>
      <c r="D121" s="16" t="s">
        <v>184</v>
      </c>
      <c r="E121" s="150">
        <v>155</v>
      </c>
      <c r="N121" s="27"/>
    </row>
    <row r="122" spans="1:14" x14ac:dyDescent="0.25">
      <c r="N122" s="27"/>
    </row>
    <row r="123" spans="1:14" x14ac:dyDescent="0.25">
      <c r="N123" s="27"/>
    </row>
    <row r="124" spans="1:14" x14ac:dyDescent="0.25">
      <c r="D124" s="47"/>
      <c r="N124" s="27"/>
    </row>
    <row r="125" spans="1:14" x14ac:dyDescent="0.25">
      <c r="N125" s="27"/>
    </row>
    <row r="126" spans="1:14" x14ac:dyDescent="0.25">
      <c r="N126" s="27"/>
    </row>
    <row r="127" spans="1:14" x14ac:dyDescent="0.25">
      <c r="N127" s="27"/>
    </row>
    <row r="128" spans="1:14" x14ac:dyDescent="0.25">
      <c r="N128" s="27"/>
    </row>
    <row r="129" spans="14:14" x14ac:dyDescent="0.25">
      <c r="N129" s="27"/>
    </row>
    <row r="130" spans="14:14" x14ac:dyDescent="0.25">
      <c r="N130" s="27"/>
    </row>
    <row r="131" spans="14:14" x14ac:dyDescent="0.25">
      <c r="N131" s="27"/>
    </row>
    <row r="132" spans="14:14" x14ac:dyDescent="0.25">
      <c r="N132" s="27"/>
    </row>
    <row r="133" spans="14:14" x14ac:dyDescent="0.25">
      <c r="N133" s="27"/>
    </row>
    <row r="134" spans="14:14" x14ac:dyDescent="0.25">
      <c r="N134" s="27"/>
    </row>
    <row r="135" spans="14:14" x14ac:dyDescent="0.25">
      <c r="N135" s="27"/>
    </row>
    <row r="136" spans="14:14" x14ac:dyDescent="0.25">
      <c r="N136" s="27"/>
    </row>
    <row r="137" spans="14:14" x14ac:dyDescent="0.25">
      <c r="N137" s="27"/>
    </row>
    <row r="138" spans="14:14" x14ac:dyDescent="0.25">
      <c r="N138" s="27"/>
    </row>
    <row r="139" spans="14:14" x14ac:dyDescent="0.25">
      <c r="N139" s="27"/>
    </row>
    <row r="140" spans="14:14" x14ac:dyDescent="0.25">
      <c r="N140" s="27"/>
    </row>
    <row r="141" spans="14:14" x14ac:dyDescent="0.25">
      <c r="N141" s="27"/>
    </row>
    <row r="142" spans="14:14" x14ac:dyDescent="0.25">
      <c r="N142" s="27"/>
    </row>
    <row r="143" spans="14:14" x14ac:dyDescent="0.25">
      <c r="N143" s="27"/>
    </row>
    <row r="144" spans="14:14" x14ac:dyDescent="0.25">
      <c r="N144" s="27"/>
    </row>
    <row r="145" spans="14:14" x14ac:dyDescent="0.25">
      <c r="N145" s="27"/>
    </row>
    <row r="146" spans="14:14" x14ac:dyDescent="0.25">
      <c r="N146" s="27"/>
    </row>
    <row r="147" spans="14:14" x14ac:dyDescent="0.25">
      <c r="N147" s="27"/>
    </row>
    <row r="148" spans="14:14" x14ac:dyDescent="0.25">
      <c r="N148" s="27"/>
    </row>
    <row r="149" spans="14:14" x14ac:dyDescent="0.25">
      <c r="N149" s="27"/>
    </row>
    <row r="150" spans="14:14" x14ac:dyDescent="0.25">
      <c r="N150" s="27"/>
    </row>
    <row r="151" spans="14:14" x14ac:dyDescent="0.25">
      <c r="N151" s="27"/>
    </row>
    <row r="152" spans="14:14" x14ac:dyDescent="0.25">
      <c r="N152" s="27"/>
    </row>
    <row r="153" spans="14:14" x14ac:dyDescent="0.25">
      <c r="N153" s="27"/>
    </row>
    <row r="154" spans="14:14" x14ac:dyDescent="0.25">
      <c r="N154" s="27"/>
    </row>
    <row r="155" spans="14:14" x14ac:dyDescent="0.25">
      <c r="N155" s="27"/>
    </row>
    <row r="156" spans="14:14" x14ac:dyDescent="0.25">
      <c r="N156" s="27"/>
    </row>
    <row r="157" spans="14:14" x14ac:dyDescent="0.25">
      <c r="N157" s="27"/>
    </row>
    <row r="158" spans="14:14" x14ac:dyDescent="0.25">
      <c r="N158" s="27"/>
    </row>
    <row r="159" spans="14:14" x14ac:dyDescent="0.25">
      <c r="N159" s="27"/>
    </row>
    <row r="160" spans="14:14" x14ac:dyDescent="0.25">
      <c r="N160" s="27"/>
    </row>
    <row r="161" spans="14:14" x14ac:dyDescent="0.25">
      <c r="N161" s="27"/>
    </row>
    <row r="162" spans="14:14" x14ac:dyDescent="0.25">
      <c r="N162" s="27"/>
    </row>
    <row r="163" spans="14:14" x14ac:dyDescent="0.25">
      <c r="N163" s="27"/>
    </row>
    <row r="164" spans="14:14" x14ac:dyDescent="0.25">
      <c r="N164" s="27"/>
    </row>
    <row r="165" spans="14:14" x14ac:dyDescent="0.25">
      <c r="N165" s="27"/>
    </row>
    <row r="166" spans="14:14" x14ac:dyDescent="0.25">
      <c r="N166" s="27"/>
    </row>
    <row r="167" spans="14:14" x14ac:dyDescent="0.25">
      <c r="N167" s="27"/>
    </row>
    <row r="168" spans="14:14" x14ac:dyDescent="0.25">
      <c r="N168" s="27"/>
    </row>
    <row r="169" spans="14:14" x14ac:dyDescent="0.25">
      <c r="N169" s="27"/>
    </row>
    <row r="170" spans="14:14" x14ac:dyDescent="0.25">
      <c r="N170" s="27"/>
    </row>
    <row r="171" spans="14:14" x14ac:dyDescent="0.25">
      <c r="N171" s="27"/>
    </row>
    <row r="172" spans="14:14" x14ac:dyDescent="0.25">
      <c r="N172" s="27"/>
    </row>
    <row r="173" spans="14:14" x14ac:dyDescent="0.25">
      <c r="N173" s="27"/>
    </row>
    <row r="174" spans="14:14" x14ac:dyDescent="0.25">
      <c r="N174" s="27"/>
    </row>
    <row r="175" spans="14:14" x14ac:dyDescent="0.25">
      <c r="N175" s="27"/>
    </row>
    <row r="176" spans="14:14" x14ac:dyDescent="0.25">
      <c r="N176" s="27"/>
    </row>
    <row r="177" spans="14:14" x14ac:dyDescent="0.25">
      <c r="N177" s="27"/>
    </row>
    <row r="178" spans="14:14" x14ac:dyDescent="0.25">
      <c r="N178" s="27"/>
    </row>
    <row r="179" spans="14:14" x14ac:dyDescent="0.25">
      <c r="N179" s="27"/>
    </row>
    <row r="180" spans="14:14" x14ac:dyDescent="0.25">
      <c r="N180" s="27"/>
    </row>
    <row r="181" spans="14:14" x14ac:dyDescent="0.25">
      <c r="N181" s="27"/>
    </row>
    <row r="182" spans="14:14" x14ac:dyDescent="0.25">
      <c r="N182" s="27"/>
    </row>
    <row r="183" spans="14:14" x14ac:dyDescent="0.25">
      <c r="N183" s="27"/>
    </row>
    <row r="184" spans="14:14" x14ac:dyDescent="0.25">
      <c r="N184" s="27"/>
    </row>
    <row r="185" spans="14:14" x14ac:dyDescent="0.25">
      <c r="N185" s="27"/>
    </row>
    <row r="186" spans="14:14" x14ac:dyDescent="0.25">
      <c r="N186" s="27"/>
    </row>
    <row r="187" spans="14:14" x14ac:dyDescent="0.25">
      <c r="N187" s="27"/>
    </row>
    <row r="188" spans="14:14" x14ac:dyDescent="0.25">
      <c r="N188" s="27"/>
    </row>
    <row r="189" spans="14:14" x14ac:dyDescent="0.25">
      <c r="N189" s="27"/>
    </row>
    <row r="190" spans="14:14" x14ac:dyDescent="0.25">
      <c r="N190" s="27"/>
    </row>
    <row r="191" spans="14:14" x14ac:dyDescent="0.25">
      <c r="N191" s="27"/>
    </row>
    <row r="192" spans="14:14" x14ac:dyDescent="0.25">
      <c r="N192" s="27"/>
    </row>
    <row r="193" spans="14:14" x14ac:dyDescent="0.25">
      <c r="N193" s="27"/>
    </row>
    <row r="194" spans="14:14" x14ac:dyDescent="0.25">
      <c r="N194" s="27"/>
    </row>
    <row r="195" spans="14:14" x14ac:dyDescent="0.25">
      <c r="N195" s="27"/>
    </row>
    <row r="196" spans="14:14" x14ac:dyDescent="0.25">
      <c r="N196" s="27"/>
    </row>
    <row r="197" spans="14:14" x14ac:dyDescent="0.25">
      <c r="N197" s="27"/>
    </row>
    <row r="198" spans="14:14" x14ac:dyDescent="0.25">
      <c r="N198" s="27"/>
    </row>
    <row r="199" spans="14:14" x14ac:dyDescent="0.25">
      <c r="N199" s="27"/>
    </row>
    <row r="200" spans="14:14" x14ac:dyDescent="0.25">
      <c r="N200" s="27"/>
    </row>
    <row r="201" spans="14:14" x14ac:dyDescent="0.25">
      <c r="N201" s="27"/>
    </row>
    <row r="202" spans="14:14" x14ac:dyDescent="0.25">
      <c r="N202" s="27"/>
    </row>
    <row r="203" spans="14:14" x14ac:dyDescent="0.25">
      <c r="N203" s="27"/>
    </row>
    <row r="204" spans="14:14" x14ac:dyDescent="0.25">
      <c r="N204" s="27"/>
    </row>
    <row r="205" spans="14:14" x14ac:dyDescent="0.25">
      <c r="N205" s="27"/>
    </row>
    <row r="206" spans="14:14" x14ac:dyDescent="0.25">
      <c r="N206" s="27"/>
    </row>
    <row r="207" spans="14:14" x14ac:dyDescent="0.25">
      <c r="N207" s="27"/>
    </row>
  </sheetData>
  <sheetProtection algorithmName="SHA-512" hashValue="iy5UgaYEZOrjHafU35We/5F6nPUTDApKNqW47Nj6nFGhTZ2y3Jz+hj/AsW96MHIv+XiSUh7Dg3BtdbL48N7M7g==" saltValue="Sz1cCUNPKFHxrpvntw3CFw==" spinCount="100000" sheet="1" objects="1" scenarios="1" sort="0" autoFilter="0" pivotTables="0"/>
  <autoFilter ref="A5:H65"/>
  <mergeCells count="1">
    <mergeCell ref="C117:C121"/>
  </mergeCells>
  <phoneticPr fontId="14" type="noConversion"/>
  <pageMargins left="0.7" right="0.7" top="0.75" bottom="0.75" header="0.3" footer="0.3"/>
  <pageSetup paperSize="9" scale="53" fitToHeight="0" orientation="landscape" r:id="rId1"/>
  <rowBreaks count="1" manualBreakCount="1">
    <brk id="31" min="2"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6"/>
  <sheetViews>
    <sheetView showGridLines="0" zoomScaleNormal="100" zoomScaleSheetLayoutView="85" workbookViewId="0">
      <selection activeCell="B5" sqref="B5"/>
    </sheetView>
  </sheetViews>
  <sheetFormatPr defaultColWidth="8.85546875" defaultRowHeight="15" x14ac:dyDescent="0.25"/>
  <cols>
    <col min="1" max="1" width="5.42578125" style="25" customWidth="1"/>
    <col min="2" max="2" width="160.5703125" style="12" customWidth="1"/>
    <col min="3" max="3" width="27.140625" style="51" bestFit="1" customWidth="1"/>
    <col min="4" max="4" width="22.28515625" style="50" bestFit="1" customWidth="1"/>
    <col min="5" max="5" width="19" style="49" customWidth="1"/>
    <col min="6" max="6" width="16.140625" style="13" customWidth="1"/>
    <col min="7" max="7" width="23.28515625" style="50" customWidth="1"/>
    <col min="8" max="8" width="19.85546875" style="15" customWidth="1"/>
    <col min="9" max="16384" width="8.85546875" style="15"/>
  </cols>
  <sheetData>
    <row r="1" spans="1:11" ht="87" customHeight="1" x14ac:dyDescent="0.25"/>
    <row r="2" spans="1:11" ht="18.75" x14ac:dyDescent="0.25">
      <c r="A2" s="80" t="s">
        <v>428</v>
      </c>
    </row>
    <row r="3" spans="1:11" x14ac:dyDescent="0.25">
      <c r="A3" s="52"/>
      <c r="B3" s="53"/>
      <c r="C3" s="55"/>
      <c r="D3" s="56"/>
      <c r="E3" s="57"/>
      <c r="F3" s="58"/>
      <c r="G3" s="56"/>
      <c r="K3" s="27"/>
    </row>
    <row r="4" spans="1:11" x14ac:dyDescent="0.25">
      <c r="B4" s="110" t="s">
        <v>432</v>
      </c>
      <c r="K4" s="27"/>
    </row>
    <row r="5" spans="1:11" x14ac:dyDescent="0.25">
      <c r="B5" s="16" t="s">
        <v>214</v>
      </c>
      <c r="K5" s="27"/>
    </row>
    <row r="6" spans="1:11" x14ac:dyDescent="0.25">
      <c r="B6" s="78" t="s">
        <v>288</v>
      </c>
      <c r="K6" s="27"/>
    </row>
    <row r="7" spans="1:11" x14ac:dyDescent="0.25">
      <c r="B7" s="78" t="s">
        <v>429</v>
      </c>
      <c r="K7" s="27"/>
    </row>
    <row r="8" spans="1:11" ht="75" x14ac:dyDescent="0.25">
      <c r="B8" s="79" t="s">
        <v>18</v>
      </c>
      <c r="K8" s="27"/>
    </row>
    <row r="9" spans="1:11" ht="45" x14ac:dyDescent="0.25">
      <c r="B9" s="78" t="s">
        <v>14</v>
      </c>
      <c r="K9" s="27"/>
    </row>
    <row r="10" spans="1:11" ht="30" x14ac:dyDescent="0.25">
      <c r="B10" s="78" t="s">
        <v>15</v>
      </c>
      <c r="K10" s="27"/>
    </row>
    <row r="11" spans="1:11" ht="30" x14ac:dyDescent="0.25">
      <c r="B11" s="78" t="s">
        <v>16</v>
      </c>
      <c r="K11" s="27"/>
    </row>
    <row r="12" spans="1:11" ht="63.75" customHeight="1" x14ac:dyDescent="0.25">
      <c r="B12" s="78" t="s">
        <v>203</v>
      </c>
      <c r="K12" s="27"/>
    </row>
    <row r="13" spans="1:11" ht="150" x14ac:dyDescent="0.25">
      <c r="B13" s="79" t="s">
        <v>289</v>
      </c>
      <c r="K13" s="27"/>
    </row>
    <row r="14" spans="1:11" ht="45" x14ac:dyDescent="0.25">
      <c r="B14" s="79" t="s">
        <v>430</v>
      </c>
      <c r="K14" s="27"/>
    </row>
    <row r="15" spans="1:11" ht="45" x14ac:dyDescent="0.25">
      <c r="B15" s="78" t="s">
        <v>211</v>
      </c>
      <c r="K15" s="27"/>
    </row>
    <row r="16" spans="1:11" ht="45" x14ac:dyDescent="0.25">
      <c r="B16" s="78" t="s">
        <v>213</v>
      </c>
      <c r="K16" s="27"/>
    </row>
    <row r="17" spans="2:11" ht="30" x14ac:dyDescent="0.25">
      <c r="B17" s="78" t="s">
        <v>273</v>
      </c>
      <c r="K17" s="27"/>
    </row>
    <row r="18" spans="2:11" ht="360" x14ac:dyDescent="0.25">
      <c r="B18" s="16" t="s">
        <v>431</v>
      </c>
      <c r="K18" s="27"/>
    </row>
    <row r="19" spans="2:11" ht="45" x14ac:dyDescent="0.25">
      <c r="B19" s="16" t="s">
        <v>291</v>
      </c>
      <c r="K19" s="27"/>
    </row>
    <row r="20" spans="2:11" x14ac:dyDescent="0.25">
      <c r="K20" s="27"/>
    </row>
    <row r="21" spans="2:11" x14ac:dyDescent="0.25">
      <c r="K21" s="27"/>
    </row>
    <row r="22" spans="2:11" x14ac:dyDescent="0.25">
      <c r="K22" s="27"/>
    </row>
    <row r="23" spans="2:11" x14ac:dyDescent="0.25">
      <c r="K23" s="27"/>
    </row>
    <row r="24" spans="2:11" x14ac:dyDescent="0.25">
      <c r="K24" s="27"/>
    </row>
    <row r="25" spans="2:11" x14ac:dyDescent="0.25">
      <c r="K25" s="27"/>
    </row>
    <row r="26" spans="2:11" x14ac:dyDescent="0.25">
      <c r="K26" s="27"/>
    </row>
    <row r="27" spans="2:11" x14ac:dyDescent="0.25">
      <c r="K27" s="27"/>
    </row>
    <row r="28" spans="2:11" x14ac:dyDescent="0.25">
      <c r="K28" s="27"/>
    </row>
    <row r="29" spans="2:11" x14ac:dyDescent="0.25">
      <c r="K29" s="27"/>
    </row>
    <row r="30" spans="2:11" x14ac:dyDescent="0.25">
      <c r="K30" s="27"/>
    </row>
    <row r="31" spans="2:11" x14ac:dyDescent="0.25">
      <c r="K31" s="27"/>
    </row>
    <row r="32" spans="2:11" x14ac:dyDescent="0.25">
      <c r="K32" s="27"/>
    </row>
    <row r="33" spans="11:11" x14ac:dyDescent="0.25">
      <c r="K33" s="27"/>
    </row>
    <row r="34" spans="11:11" x14ac:dyDescent="0.25">
      <c r="K34" s="27"/>
    </row>
    <row r="35" spans="11:11" x14ac:dyDescent="0.25">
      <c r="K35" s="27"/>
    </row>
    <row r="36" spans="11:11" x14ac:dyDescent="0.25">
      <c r="K36" s="27"/>
    </row>
    <row r="37" spans="11:11" x14ac:dyDescent="0.25">
      <c r="K37" s="27"/>
    </row>
    <row r="38" spans="11:11" x14ac:dyDescent="0.25">
      <c r="K38" s="27"/>
    </row>
    <row r="39" spans="11:11" x14ac:dyDescent="0.25">
      <c r="K39" s="27"/>
    </row>
    <row r="40" spans="11:11" x14ac:dyDescent="0.25">
      <c r="K40" s="27"/>
    </row>
    <row r="41" spans="11:11" x14ac:dyDescent="0.25">
      <c r="K41" s="27"/>
    </row>
    <row r="42" spans="11:11" x14ac:dyDescent="0.25">
      <c r="K42" s="27"/>
    </row>
    <row r="43" spans="11:11" x14ac:dyDescent="0.25">
      <c r="K43" s="27"/>
    </row>
    <row r="44" spans="11:11" x14ac:dyDescent="0.25">
      <c r="K44" s="27"/>
    </row>
    <row r="45" spans="11:11" x14ac:dyDescent="0.25">
      <c r="K45" s="27"/>
    </row>
    <row r="46" spans="11:11" x14ac:dyDescent="0.25">
      <c r="K46" s="27"/>
    </row>
    <row r="47" spans="11:11" x14ac:dyDescent="0.25">
      <c r="K47" s="27"/>
    </row>
    <row r="48" spans="11:11" x14ac:dyDescent="0.25">
      <c r="K48" s="27"/>
    </row>
    <row r="49" spans="11:11" x14ac:dyDescent="0.25">
      <c r="K49" s="27"/>
    </row>
    <row r="50" spans="11:11" x14ac:dyDescent="0.25">
      <c r="K50" s="27"/>
    </row>
    <row r="51" spans="11:11" x14ac:dyDescent="0.25">
      <c r="K51" s="27"/>
    </row>
    <row r="52" spans="11:11" x14ac:dyDescent="0.25">
      <c r="K52" s="27"/>
    </row>
    <row r="53" spans="11:11" x14ac:dyDescent="0.25">
      <c r="K53" s="27"/>
    </row>
    <row r="54" spans="11:11" x14ac:dyDescent="0.25">
      <c r="K54" s="27"/>
    </row>
    <row r="55" spans="11:11" x14ac:dyDescent="0.25">
      <c r="K55" s="27"/>
    </row>
    <row r="56" spans="11:11" x14ac:dyDescent="0.25">
      <c r="K56" s="27"/>
    </row>
    <row r="57" spans="11:11" x14ac:dyDescent="0.25">
      <c r="K57" s="27"/>
    </row>
    <row r="58" spans="11:11" x14ac:dyDescent="0.25">
      <c r="K58" s="27"/>
    </row>
    <row r="59" spans="11:11" x14ac:dyDescent="0.25">
      <c r="K59" s="27"/>
    </row>
    <row r="60" spans="11:11" x14ac:dyDescent="0.25">
      <c r="K60" s="27"/>
    </row>
    <row r="61" spans="11:11" x14ac:dyDescent="0.25">
      <c r="K61" s="27"/>
    </row>
    <row r="62" spans="11:11" x14ac:dyDescent="0.25">
      <c r="K62" s="27"/>
    </row>
    <row r="63" spans="11:11" x14ac:dyDescent="0.25">
      <c r="K63" s="27"/>
    </row>
    <row r="64" spans="11:11" x14ac:dyDescent="0.25">
      <c r="K64" s="27"/>
    </row>
    <row r="65" spans="11:11" x14ac:dyDescent="0.25">
      <c r="K65" s="27"/>
    </row>
    <row r="66" spans="11:11" x14ac:dyDescent="0.25">
      <c r="K66" s="27"/>
    </row>
    <row r="67" spans="11:11" x14ac:dyDescent="0.25">
      <c r="K67" s="27"/>
    </row>
    <row r="68" spans="11:11" x14ac:dyDescent="0.25">
      <c r="K68" s="27"/>
    </row>
    <row r="69" spans="11:11" x14ac:dyDescent="0.25">
      <c r="K69" s="27"/>
    </row>
    <row r="70" spans="11:11" x14ac:dyDescent="0.25">
      <c r="K70" s="27"/>
    </row>
    <row r="71" spans="11:11" x14ac:dyDescent="0.25">
      <c r="K71" s="27"/>
    </row>
    <row r="72" spans="11:11" x14ac:dyDescent="0.25">
      <c r="K72" s="27"/>
    </row>
    <row r="73" spans="11:11" x14ac:dyDescent="0.25">
      <c r="K73" s="27"/>
    </row>
    <row r="74" spans="11:11" x14ac:dyDescent="0.25">
      <c r="K74" s="27"/>
    </row>
    <row r="75" spans="11:11" x14ac:dyDescent="0.25">
      <c r="K75" s="27"/>
    </row>
    <row r="76" spans="11:11" x14ac:dyDescent="0.25">
      <c r="K76" s="27"/>
    </row>
    <row r="77" spans="11:11" x14ac:dyDescent="0.25">
      <c r="K77" s="27"/>
    </row>
    <row r="78" spans="11:11" x14ac:dyDescent="0.25">
      <c r="K78" s="27"/>
    </row>
    <row r="79" spans="11:11" x14ac:dyDescent="0.25">
      <c r="K79" s="27"/>
    </row>
    <row r="80" spans="11:11" x14ac:dyDescent="0.25">
      <c r="K80" s="27"/>
    </row>
    <row r="81" spans="11:11" x14ac:dyDescent="0.25">
      <c r="K81" s="27"/>
    </row>
    <row r="82" spans="11:11" x14ac:dyDescent="0.25">
      <c r="K82" s="27"/>
    </row>
    <row r="83" spans="11:11" x14ac:dyDescent="0.25">
      <c r="K83" s="27"/>
    </row>
    <row r="84" spans="11:11" x14ac:dyDescent="0.25">
      <c r="K84" s="27"/>
    </row>
    <row r="85" spans="11:11" x14ac:dyDescent="0.25">
      <c r="K85" s="27"/>
    </row>
    <row r="86" spans="11:11" x14ac:dyDescent="0.25">
      <c r="K86" s="27"/>
    </row>
    <row r="87" spans="11:11" x14ac:dyDescent="0.25">
      <c r="K87" s="27"/>
    </row>
    <row r="88" spans="11:11" x14ac:dyDescent="0.25">
      <c r="K88" s="27"/>
    </row>
    <row r="89" spans="11:11" x14ac:dyDescent="0.25">
      <c r="K89" s="27"/>
    </row>
    <row r="90" spans="11:11" x14ac:dyDescent="0.25">
      <c r="K90" s="27"/>
    </row>
    <row r="91" spans="11:11" x14ac:dyDescent="0.25">
      <c r="K91" s="27"/>
    </row>
    <row r="92" spans="11:11" x14ac:dyDescent="0.25">
      <c r="K92" s="27"/>
    </row>
    <row r="93" spans="11:11" x14ac:dyDescent="0.25">
      <c r="K93" s="27"/>
    </row>
    <row r="94" spans="11:11" x14ac:dyDescent="0.25">
      <c r="K94" s="27"/>
    </row>
    <row r="95" spans="11:11" x14ac:dyDescent="0.25">
      <c r="K95" s="27"/>
    </row>
    <row r="96" spans="11:11" x14ac:dyDescent="0.25">
      <c r="K96" s="27"/>
    </row>
    <row r="97" spans="11:11" x14ac:dyDescent="0.25">
      <c r="K97" s="27"/>
    </row>
    <row r="98" spans="11:11" x14ac:dyDescent="0.25">
      <c r="K98" s="27"/>
    </row>
    <row r="99" spans="11:11" x14ac:dyDescent="0.25">
      <c r="K99" s="27"/>
    </row>
    <row r="100" spans="11:11" x14ac:dyDescent="0.25">
      <c r="K100" s="27"/>
    </row>
    <row r="101" spans="11:11" x14ac:dyDescent="0.25">
      <c r="K101" s="27"/>
    </row>
    <row r="102" spans="11:11" x14ac:dyDescent="0.25">
      <c r="K102" s="27"/>
    </row>
    <row r="103" spans="11:11" x14ac:dyDescent="0.25">
      <c r="K103" s="27"/>
    </row>
    <row r="104" spans="11:11" x14ac:dyDescent="0.25">
      <c r="K104" s="27"/>
    </row>
    <row r="105" spans="11:11" x14ac:dyDescent="0.25">
      <c r="K105" s="27"/>
    </row>
    <row r="106" spans="11:11" x14ac:dyDescent="0.25">
      <c r="K106" s="27"/>
    </row>
  </sheetData>
  <sheetProtection algorithmName="SHA-512" hashValue="7B1hED9KizdDeb+66ubRhx0t9h4XibLq+EcPS1h1CGF7Li6ZUnbNk5pRTaHa0expGGeSKQGtfBAyJW/qchOeSQ==" saltValue="gSybtGQMtU80l2zy0npVTg==" spinCount="100000" sheet="1" objects="1" scenarios="1" sort="0" autoFilter="0" pivotTables="0"/>
  <pageMargins left="0.7" right="0.7" top="0.75" bottom="0.75" header="0.3" footer="0.3"/>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18" style="38" bestFit="1" customWidth="1"/>
    <col min="2" max="2" width="10.140625" style="38" bestFit="1" customWidth="1"/>
    <col min="3" max="3" width="15.7109375" style="38" bestFit="1" customWidth="1"/>
    <col min="4" max="4" width="49.42578125" style="38" customWidth="1"/>
    <col min="5" max="5" width="105.85546875" style="38" bestFit="1" customWidth="1"/>
    <col min="6" max="16384" width="9.140625" style="38"/>
  </cols>
  <sheetData>
    <row r="1" spans="1:5" x14ac:dyDescent="0.25">
      <c r="A1" s="109" t="s">
        <v>215</v>
      </c>
      <c r="B1" s="109" t="s">
        <v>216</v>
      </c>
      <c r="C1" s="109" t="s">
        <v>217</v>
      </c>
      <c r="D1" s="109" t="s">
        <v>218</v>
      </c>
      <c r="E1" s="109" t="s">
        <v>219</v>
      </c>
    </row>
    <row r="2" spans="1:5" x14ac:dyDescent="0.25">
      <c r="A2" s="39">
        <v>1</v>
      </c>
      <c r="B2" s="40">
        <v>44562</v>
      </c>
      <c r="C2" s="41" t="s">
        <v>296</v>
      </c>
      <c r="D2" s="41" t="s">
        <v>405</v>
      </c>
      <c r="E2" s="41" t="s">
        <v>426</v>
      </c>
    </row>
    <row r="3" spans="1:5" x14ac:dyDescent="0.25">
      <c r="A3" s="39">
        <v>2</v>
      </c>
      <c r="B3" s="40">
        <v>44782</v>
      </c>
      <c r="C3" s="41" t="s">
        <v>416</v>
      </c>
      <c r="D3" s="41" t="s">
        <v>417</v>
      </c>
      <c r="E3" s="41" t="s">
        <v>418</v>
      </c>
    </row>
    <row r="4" spans="1:5" x14ac:dyDescent="0.25">
      <c r="A4" s="39">
        <v>3</v>
      </c>
      <c r="B4" s="40">
        <v>44841</v>
      </c>
      <c r="C4" s="41" t="s">
        <v>416</v>
      </c>
      <c r="D4" s="41" t="s">
        <v>417</v>
      </c>
      <c r="E4" s="41" t="s">
        <v>425</v>
      </c>
    </row>
    <row r="5" spans="1:5" x14ac:dyDescent="0.25">
      <c r="A5" s="39">
        <v>4</v>
      </c>
      <c r="B5" s="40">
        <v>45078</v>
      </c>
      <c r="C5" s="41" t="s">
        <v>416</v>
      </c>
      <c r="D5" s="41" t="s">
        <v>417</v>
      </c>
      <c r="E5" s="41" t="s">
        <v>427</v>
      </c>
    </row>
  </sheetData>
  <sheetProtection algorithmName="SHA-512" hashValue="6G2RFRoZ1O7LhpDctqM0FE0V3IiqqL4pY1W/pjP6MrZFU/9E8cvqW+GVSu062SwV83nMo97Cf1/knz3qOpnzvQ==" saltValue="JZEgovvzcbOs4VFcjrwryw==" spinCount="100000" sheet="1" objects="1" scenarios="1" sort="0" autoFilter="0" pivotTables="0"/>
  <autoFilter ref="A1:E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921FC94-4F42-4855-AFBE-E1064A9BE969}">
  <ds:schemaRefs>
    <ds:schemaRef ds:uri="http://schemas.microsoft.com/sharepoint/v3/contenttype/forms"/>
  </ds:schemaRefs>
</ds:datastoreItem>
</file>

<file path=customXml/itemProps2.xml><?xml version="1.0" encoding="utf-8"?>
<ds:datastoreItem xmlns:ds="http://schemas.openxmlformats.org/officeDocument/2006/customXml" ds:itemID="{CB788821-1697-4D68-A7E9-6CDCA3115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567626-89D2-4496-BC42-99350C8DF2B6}">
  <ds:schemaRefs>
    <ds:schemaRef ds:uri="http://schemas.microsoft.com/sharepoint/v3"/>
    <ds:schemaRef ds:uri="81e61187-b3c0-4681-a19e-11b25b9fdc4c"/>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51ee78b-51b9-4e39-9608-909d6ed1169f"/>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Accessibility Disclaimer</vt:lpstr>
      <vt:lpstr>Base Measures List</vt:lpstr>
      <vt:lpstr>Efficient Measure List </vt:lpstr>
      <vt:lpstr>Foot Notes</vt:lpstr>
      <vt:lpstr>Version Control</vt:lpstr>
      <vt:lpstr>'Base Measures List'!Print_Area</vt:lpstr>
      <vt:lpstr>'Efficient Measure List '!Print_Area</vt:lpstr>
      <vt:lpstr>'Foot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2019-07-02T19:03:49Z</cp:lastPrinted>
  <dcterms:created xsi:type="dcterms:W3CDTF">2015-06-01T02:20:44Z</dcterms:created>
  <dcterms:modified xsi:type="dcterms:W3CDTF">2023-08-03T17:54:04Z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