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codeName="ThisWorkbook" defaultThemeVersion="124226"/>
  <mc:AlternateContent xmlns:mc="http://schemas.openxmlformats.org/markup-compatibility/2006">
    <mc:Choice Requires="x15">
      <x15ac:absPath xmlns:x15ac="http://schemas.microsoft.com/office/spreadsheetml/2010/11/ac" url="https://iesoonline.sharepoint.com/sites/Post-2024CDMFrameworkSOEWebUpdate/Shared Documents/General/Final Versions of Business Program Documents/Retrofit/Prescriptive Worksheets/"/>
    </mc:Choice>
  </mc:AlternateContent>
  <xr:revisionPtr revIDLastSave="2" documentId="13_ncr:1_{FB003D33-133C-4A4D-9D8F-712A24F0E95B}" xr6:coauthVersionLast="47" xr6:coauthVersionMax="47" xr10:uidLastSave="{E3A75BB6-1D20-4BA5-9DCB-F46071A7B7DD}"/>
  <workbookProtection workbookAlgorithmName="SHA-512" workbookHashValue="DJJECR5/c8Hyu/bXw09h9NOLfdIf9NREAbA9U2FoYr32vjwr4DzH+Ea+6gZmqtcH+OL42hp/75LNoE0txMwy3A==" workbookSaltValue="0xmFul3nMAkxavMgVigMaA==" workbookSpinCount="100000" lockStructure="1"/>
  <bookViews>
    <workbookView xWindow="-108" yWindow="-108" windowWidth="23256" windowHeight="12576" tabRatio="500" xr2:uid="{00000000-000D-0000-FFFF-FFFF00000000}"/>
  </bookViews>
  <sheets>
    <sheet name="Eligible Measures List" sheetId="1" r:id="rId1"/>
    <sheet name="Accessibilty Disclaimer" sheetId="4" r:id="rId2"/>
    <sheet name="Version Control" sheetId="2" state="hidden" r:id="rId3"/>
    <sheet name="Revision History" sheetId="3" state="hidden" r:id="rId4"/>
  </sheets>
  <definedNames>
    <definedName name="_xlnm.Print_Area" localSheetId="0">'Eligible Measures List'!$A$1:$V$74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C42" i="1" l="1"/>
  <c r="D42" i="1" l="1"/>
  <c r="J53" i="1"/>
  <c r="J66" i="1" s="1"/>
  <c r="E42" i="1"/>
  <c r="F42" i="1"/>
  <c r="G42" i="1"/>
  <c r="H42" i="1"/>
  <c r="I42" i="1"/>
  <c r="J42" i="1"/>
  <c r="J45" i="1" l="1"/>
  <c r="J64" i="1" s="1"/>
  <c r="J68" i="1" s="1"/>
</calcChain>
</file>

<file path=xl/sharedStrings.xml><?xml version="1.0" encoding="utf-8"?>
<sst xmlns="http://schemas.openxmlformats.org/spreadsheetml/2006/main" count="124" uniqueCount="116">
  <si>
    <t>Required Information</t>
  </si>
  <si>
    <t>Example</t>
  </si>
  <si>
    <t>#1</t>
  </si>
  <si>
    <t>#2</t>
  </si>
  <si>
    <t>#4</t>
  </si>
  <si>
    <t>#5</t>
  </si>
  <si>
    <t>Reason: “N”=New or “F”=Failed</t>
  </si>
  <si>
    <t>F</t>
  </si>
  <si>
    <t>Manufacturer</t>
  </si>
  <si>
    <t>ABC</t>
  </si>
  <si>
    <t>Model Number</t>
  </si>
  <si>
    <t>EE-9876</t>
  </si>
  <si>
    <t>Annual Run Hours</t>
  </si>
  <si>
    <t>#3</t>
  </si>
  <si>
    <t>Name of Company:</t>
  </si>
  <si>
    <t>Name of Applicant:</t>
  </si>
  <si>
    <t>SP</t>
  </si>
  <si>
    <t>Heating Type</t>
  </si>
  <si>
    <t xml:space="preserve">Electric Resistance </t>
  </si>
  <si>
    <t>All Other</t>
  </si>
  <si>
    <t>#6</t>
  </si>
  <si>
    <t>Heating Type (Electric Resistance or Other)</t>
  </si>
  <si>
    <t>Other</t>
  </si>
  <si>
    <t>TOTAL PARTICIPANT INCENTIVE REQUESTED:</t>
  </si>
  <si>
    <t>Total Participant Incentive</t>
  </si>
  <si>
    <t>Building Address:</t>
  </si>
  <si>
    <t>Tons</t>
  </si>
  <si>
    <t>Split System (SS) or Single Package (SP)</t>
  </si>
  <si>
    <t>Unit Size in Tons</t>
  </si>
  <si>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</si>
  <si>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</si>
  <si>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</si>
  <si>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</si>
  <si>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</si>
  <si>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All</t>
  </si>
  <si>
    <t>Participant Incentive ($)</t>
  </si>
  <si>
    <t>Version Number</t>
  </si>
  <si>
    <t>Details</t>
  </si>
  <si>
    <t>Date</t>
  </si>
  <si>
    <t>#7</t>
  </si>
  <si>
    <t>UNITARY AIR-SOURCE HEAT PUMP EQUIPMENT INCENTIVES</t>
  </si>
  <si>
    <t>Unitary ASHP Equipment Size</t>
  </si>
  <si>
    <t>Minimum
Efficiency Rating</t>
  </si>
  <si>
    <t>15 SEER
12.5 EER</t>
  </si>
  <si>
    <t>15 SEER
12 EER</t>
  </si>
  <si>
    <t>Electric Resistance (or None)</t>
  </si>
  <si>
    <t>Split System ≥3.0 to &lt;5.4</t>
  </si>
  <si>
    <t>Single Package ≥3.0 to &lt;5.4</t>
  </si>
  <si>
    <t>Cooling Mode</t>
  </si>
  <si>
    <t>Heating Mode</t>
  </si>
  <si>
    <t>8.5 HSPF</t>
  </si>
  <si>
    <t>8.2 HSPF</t>
  </si>
  <si>
    <t>14 SEER</t>
  </si>
  <si>
    <t>≥65,000 to &lt;135,000
(≥19 to &lt;40)</t>
  </si>
  <si>
    <t>≥36,000 to &lt;65,000
(≥11 to &lt;19)</t>
  </si>
  <si>
    <t>Btu/h 
(kW)</t>
  </si>
  <si>
    <t>≥135,000 to &lt;240,000
(≥40 to &lt;70)</t>
  </si>
  <si>
    <t>10.8 EER
12.0 IEER</t>
  </si>
  <si>
    <t>10.4 EER
11.4 IEER</t>
  </si>
  <si>
    <t>9.3 EER 
10.4 IEER</t>
  </si>
  <si>
    <t>11.0 EER
12.2 IEER</t>
  </si>
  <si>
    <t>10.6 EER
11.6 IEER</t>
  </si>
  <si>
    <t>9.5 EER 
10.6 IEER</t>
  </si>
  <si>
    <t>≥240,000 to &lt;760,000
(≥70) to &lt;223)</t>
  </si>
  <si>
    <t>Quantity (# of Unitary Air Source Heat Pump Units)</t>
  </si>
  <si>
    <t>Assumed Base Case***</t>
  </si>
  <si>
    <t>https://neep.org/sites/default/files/media-files/cold_climate_air-source_heat_pump_specification-version_3.0_final.pdf</t>
  </si>
  <si>
    <t>** NEEP Cold Climate Air-Source Heat Pump Specification V3.0</t>
  </si>
  <si>
    <t>https://www.ontario.ca/laws/regulation/180509#BK15</t>
  </si>
  <si>
    <t xml:space="preserve">*** The assumed based case is based on O.Reg.508/19 Schedule 4 Section 5.iv. (less than 65,000 Btu/h) and Section 8.iv. (at least 65,000 Btu/h) </t>
  </si>
  <si>
    <t>SEER - Seasonal Energy Efficiency Ratio</t>
  </si>
  <si>
    <t>EER - Energy Efficiency Ratio</t>
  </si>
  <si>
    <t>HSPF-Heating Seasonal Performance Factor</t>
  </si>
  <si>
    <t>IEER-Integrated Energy Efficiency Ratio</t>
  </si>
  <si>
    <t>COP-Coefficient of Performance</t>
  </si>
  <si>
    <t>3.4 COP 
(47°F db/43°F wb OA)
2.4 COP 
(17°F db/15°F wb OA)</t>
  </si>
  <si>
    <t>3.3 COP 
(47°F db/43°F wb OA)
2.1 COP 
(17°F db/15°F wb OA)</t>
  </si>
  <si>
    <t>db-Dry Bulb, wb-Web Bulb (47°F/17°F db is equivalent to 8.3°C/-8.3°C db)</t>
  </si>
  <si>
    <t>11.8 EER
13.6 IEER</t>
  </si>
  <si>
    <t>11.6 EER
13.4 IEER</t>
  </si>
  <si>
    <t>10.9 EER
12.8 IEER</t>
  </si>
  <si>
    <t>10.7 EER
12.6 IEER</t>
  </si>
  <si>
    <t>10.3 EER
11.8 IEER</t>
  </si>
  <si>
    <t>10.1 EER
11.6 IEER</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</si>
  <si>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</si>
  <si>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Per Unit</t>
  </si>
  <si>
    <t xml:space="preserve">Participant Incentive ($/unit)  </t>
  </si>
  <si>
    <r>
      <t>Note:</t>
    </r>
    <r>
      <rPr>
        <sz val="10"/>
        <rFont val="Arial"/>
        <family val="2"/>
      </rPr>
      <t xml:space="preserve"> The Eligible Measures Lists and Eligible Measures Worksheets are based on assumptions and are subject to change and the incentive amounts do not include HST or other applicable taxes.</t>
    </r>
    <r>
      <rPr>
        <vertAlign val="superscript"/>
        <sz val="10"/>
        <rFont val="Arial"/>
        <family val="2"/>
      </rPr>
      <t/>
    </r>
  </si>
  <si>
    <t>PROJECT COST BREAKDOWN</t>
  </si>
  <si>
    <t>Costs which are eligible to be included in determining applicable Participant Incentives must be costs of 3rd party suppliers directly related to the procurement and implementation of the Eligible Measures and are limited to the following:</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</si>
  <si>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</si>
  <si>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</si>
  <si>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</si>
  <si>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</si>
  <si>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</si>
  <si>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</si>
  <si>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</si>
  <si>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</si>
  <si>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</si>
  <si>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</si>
  <si>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</si>
  <si>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</si>
  <si>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</si>
  <si>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</si>
  <si>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</si>
  <si>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</si>
  <si>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https://library.cee1.org/content/cee-commercial-unitary-ac-and-hp-specification-0</t>
  </si>
  <si>
    <t>* CEE Commercial Unitary Air-conditioning and Heat Pumps Specification Appendix B 2019</t>
  </si>
  <si>
    <t>Split System or Single Package ≥5.4 to &lt;11.25</t>
  </si>
  <si>
    <t>Split System or Single Package ≥11.25 to &lt;20.0</t>
  </si>
  <si>
    <t>Split System or Single Package ≥20.0 to &lt;63.3</t>
  </si>
  <si>
    <r>
      <t xml:space="preserve">Only Unitary Air-Source Heat Pump (ASHP) of the size and meeting or exceeding the Consortium of Energy Efficiency (CEE) Unitary Heat Pump Specification Appendix B CEE Tier 1 or 2* or Northeast Energy Efficiency Partnerships (NEEP) efficiencies Cold Climiate Air-Source Heat Pump Specification Version 3.0** are eligible for Participant Incentives. Units must operate a minimum of 1,000 hours per year to be eligible. 
INSTRUCTIONS:
In order to calculate the Participant Incentive amount, enter the number of units to be installed in the 'Quantity' row and the size of each unit in the 'Size in Tons' row.  Based on the size of the equipment (tons), heating type (electric resistance/all other) and efficiency rating determine the incentive per unit and enter this amount in the </t>
    </r>
    <r>
      <rPr>
        <i/>
        <sz val="10"/>
        <rFont val="Arial"/>
        <family val="2"/>
      </rPr>
      <t>'</t>
    </r>
    <r>
      <rPr>
        <sz val="10"/>
        <rFont val="Arial"/>
        <family val="2"/>
      </rPr>
      <t>Participant</t>
    </r>
    <r>
      <rPr>
        <i/>
        <sz val="10"/>
        <rFont val="Arial"/>
        <family val="2"/>
      </rPr>
      <t xml:space="preserve"> </t>
    </r>
    <r>
      <rPr>
        <sz val="10"/>
        <rFont val="Arial"/>
        <family val="2"/>
      </rPr>
      <t>Incentive ($/Unit)</t>
    </r>
    <r>
      <rPr>
        <i/>
        <sz val="10"/>
        <rFont val="Arial"/>
        <family val="2"/>
      </rPr>
      <t>'</t>
    </r>
    <r>
      <rPr>
        <sz val="10"/>
        <rFont val="Arial"/>
        <family val="2"/>
      </rPr>
      <t xml:space="preserve"> row.  The </t>
    </r>
    <r>
      <rPr>
        <i/>
        <sz val="10"/>
        <rFont val="Arial"/>
        <family val="2"/>
      </rPr>
      <t>'</t>
    </r>
    <r>
      <rPr>
        <sz val="10"/>
        <rFont val="Arial"/>
        <family val="2"/>
      </rPr>
      <t xml:space="preserve">Total Participant Incentive' row will automatically populate based on this information.  The 'Required Information' must also be completed for each unit. The sum of the 'Total Incentive' amounts will be automatically populated in the </t>
    </r>
    <r>
      <rPr>
        <i/>
        <sz val="10"/>
        <rFont val="Arial"/>
        <family val="2"/>
      </rPr>
      <t>'</t>
    </r>
    <r>
      <rPr>
        <sz val="10"/>
        <rFont val="Arial"/>
        <family val="2"/>
      </rPr>
      <t>TOTAL PARTICIPANT INCENTIVE REQUESTED' field at the bottom of the worksheet.   
It is required that you provide manufacturer technical specification sheets demonstrating that the equipment meets the program requirements.  You may be required to provide additional information in connection with your Project in order for your Application to be approved.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t>
    </r>
  </si>
  <si>
    <t>January</t>
  </si>
  <si>
    <t>eDSM Framework Release</t>
  </si>
  <si>
    <t>EER/SEER/IEER/HSPF/COP</t>
  </si>
  <si>
    <t>Prescriptive worksheets are no longer required to submit Retrofit incentive applications. This is an optional worksheet, made available to assist Retrofit applicants with calculating incentives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</si>
</sst>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
    <numFmt numFmtId="165" formatCode="&quot;$&quot;#,##0.00"/>
    <numFmt numFmtId="166" formatCode="&quot;$&quot;#,##0.00;[Red]&quot;$&quot;#,##0.00"/>
    <numFmt numFmtId="167" formatCode="0.0_);\(0.0\)"/>
    <numFmt numFmtId="168" formatCode="0.0"/>
    <numFmt numFmtId="169" formatCode="_-&quot;$&quot;* #,##0_-;\-&quot;$&quot;* #,##0_-;_-&quot;$&quot;* &quot;-&quot;??_-;_-@_-"/>
    <numFmt numFmtId="170" formatCode="_(&quot;$&quot;* #,##0.00_);_(&quot;$&quot;* \(#,##0.00\);_(&quot;$&quot;* &quot;-&quot;??_);_(@_)"/>
  </numFmts>
  <fonts count="24" x14ac:knownFonts="1">
    <font>
      <sz val="10"/>
      <name val="Verdana"/>
    </font>
    <font>
      <sz val="8"/>
      <name val="Verdana"/>
      <family val="2"/>
    </font>
    <font>
      <b/>
      <sz val="10"/>
      <name val="Arial"/>
      <family val="2"/>
    </font>
    <font>
      <sz val="9"/>
      <name val="Arial"/>
      <family val="2"/>
    </font>
    <font>
      <vertAlign val="superscript"/>
      <sz val="10"/>
      <name val="Arial"/>
      <family val="2"/>
    </font>
    <font>
      <sz val="10"/>
      <name val="Verdana"/>
      <family val="2"/>
    </font>
    <font>
      <sz val="14"/>
      <color rgb="FFFF0000"/>
      <name val="Verdana"/>
      <family val="2"/>
    </font>
    <font>
      <b/>
      <sz val="14"/>
      <color rgb="FFFF0000"/>
      <name val="Verdana"/>
      <family val="2"/>
    </font>
    <font>
      <sz val="18"/>
      <color theme="0" tint="-0.34998626667073579"/>
      <name val="Helvetica"/>
      <family val="2"/>
    </font>
    <font>
      <strike/>
      <sz val="9"/>
      <color rgb="FFFF0000"/>
      <name val="Arial"/>
      <family val="2"/>
    </font>
    <font>
      <u/>
      <sz val="10"/>
      <color theme="10"/>
      <name val="Verdana"/>
      <family val="2"/>
    </font>
    <font>
      <u/>
      <sz val="10"/>
      <name val="Arial"/>
      <family val="2"/>
    </font>
    <font>
      <u/>
      <sz val="10"/>
      <color rgb="FF2E813E"/>
      <name val="Arial"/>
      <family val="2"/>
    </font>
    <font>
      <sz val="10"/>
      <name val="Arial"/>
      <family val="2"/>
    </font>
    <font>
      <i/>
      <sz val="10"/>
      <name val="Arial"/>
      <family val="2"/>
    </font>
    <font>
      <b/>
      <sz val="10"/>
      <name val="Verdana"/>
      <family val="2"/>
    </font>
    <font>
      <u/>
      <sz val="10"/>
      <name val="Verdana"/>
      <family val="2"/>
    </font>
    <font>
      <strike/>
      <sz val="9"/>
      <name val="Arial"/>
      <family val="2"/>
    </font>
    <font>
      <b/>
      <sz val="9"/>
      <name val="Arial"/>
      <family val="2"/>
    </font>
    <font>
      <sz val="8"/>
      <name val="Arial"/>
      <family val="2"/>
    </font>
    <font>
      <b/>
      <i/>
      <sz val="10"/>
      <name val="Arial"/>
      <family val="2"/>
    </font>
    <font>
      <b/>
      <i/>
      <sz val="8"/>
      <name val="Arial"/>
      <family val="2"/>
    </font>
    <font>
      <sz val="10"/>
      <name val="Verdana"/>
      <family val="2"/>
    </font>
    <font>
      <b/>
      <sz val="9"/>
      <name val="Verdana"/>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30">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0" fillId="0" borderId="0" applyNumberFormat="0" applyFill="0" applyBorder="0" applyAlignment="0" applyProtection="0"/>
    <xf numFmtId="44" fontId="22" fillId="0" borderId="0" applyFont="0" applyFill="0" applyBorder="0" applyAlignment="0" applyProtection="0"/>
    <xf numFmtId="0" fontId="5" fillId="0" borderId="0"/>
    <xf numFmtId="170" fontId="5" fillId="0" borderId="0" applyFont="0" applyFill="0" applyBorder="0" applyAlignment="0" applyProtection="0"/>
  </cellStyleXfs>
  <cellXfs count="119">
    <xf numFmtId="0" fontId="0" fillId="0" borderId="0" xfId="0"/>
    <xf numFmtId="0" fontId="0" fillId="0" borderId="0" xfId="0" applyAlignment="1">
      <alignment vertical="center"/>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xf>
    <xf numFmtId="165" fontId="3" fillId="0" borderId="0" xfId="0" applyNumberFormat="1" applyFont="1" applyAlignment="1">
      <alignment horizontal="center" vertical="center" wrapText="1"/>
    </xf>
    <xf numFmtId="165" fontId="0" fillId="0" borderId="0" xfId="0" applyNumberFormat="1" applyAlignment="1">
      <alignment vertical="center"/>
    </xf>
    <xf numFmtId="167" fontId="5" fillId="3" borderId="0" xfId="0" applyNumberFormat="1" applyFont="1" applyFill="1"/>
    <xf numFmtId="0" fontId="5" fillId="0" borderId="0" xfId="0" applyFont="1"/>
    <xf numFmtId="168" fontId="5" fillId="3" borderId="0" xfId="0" applyNumberFormat="1" applyFont="1" applyFill="1"/>
    <xf numFmtId="1" fontId="5" fillId="3" borderId="0" xfId="0" applyNumberFormat="1" applyFont="1" applyFill="1"/>
    <xf numFmtId="0" fontId="6" fillId="0" borderId="0" xfId="0" applyFont="1"/>
    <xf numFmtId="167" fontId="5" fillId="0" borderId="0" xfId="0" applyNumberFormat="1" applyFont="1"/>
    <xf numFmtId="0" fontId="0" fillId="3" borderId="0" xfId="0" applyFill="1"/>
    <xf numFmtId="15" fontId="0" fillId="0" borderId="0" xfId="0" applyNumberFormat="1"/>
    <xf numFmtId="0" fontId="2" fillId="0" borderId="0" xfId="0" applyFont="1" applyAlignment="1">
      <alignment horizontal="center" vertical="center" wrapText="1"/>
    </xf>
    <xf numFmtId="168" fontId="0" fillId="0" borderId="0" xfId="0" applyNumberFormat="1"/>
    <xf numFmtId="0" fontId="5" fillId="0" borderId="0" xfId="0" applyFont="1" applyAlignment="1">
      <alignment vertical="center"/>
    </xf>
    <xf numFmtId="0" fontId="11" fillId="0" borderId="0" xfId="1" applyFont="1"/>
    <xf numFmtId="0" fontId="0" fillId="0" borderId="0" xfId="0" applyAlignment="1">
      <alignment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5" fillId="0" borderId="9" xfId="0" applyFont="1" applyBorder="1" applyAlignment="1">
      <alignment horizontal="center" vertical="center"/>
    </xf>
    <xf numFmtId="0" fontId="2" fillId="0" borderId="13" xfId="0" applyFont="1" applyBorder="1" applyAlignment="1">
      <alignment horizontal="center" vertical="center" wrapText="1"/>
    </xf>
    <xf numFmtId="0" fontId="3" fillId="0" borderId="8" xfId="0" applyFont="1" applyBorder="1" applyAlignment="1">
      <alignment horizontal="center" vertical="center" wrapText="1"/>
    </xf>
    <xf numFmtId="168" fontId="3" fillId="0" borderId="16" xfId="0" applyNumberFormat="1" applyFont="1" applyBorder="1" applyAlignment="1">
      <alignment horizontal="center" vertical="center" wrapText="1"/>
    </xf>
    <xf numFmtId="168" fontId="3" fillId="0" borderId="8" xfId="0" applyNumberFormat="1" applyFont="1" applyBorder="1" applyAlignment="1">
      <alignment horizontal="center" vertical="center" wrapText="1"/>
    </xf>
    <xf numFmtId="168" fontId="3" fillId="0" borderId="9"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168" fontId="3" fillId="0" borderId="17" xfId="0" applyNumberFormat="1" applyFont="1" applyBorder="1" applyAlignment="1">
      <alignment horizontal="center" vertical="center" wrapText="1"/>
    </xf>
    <xf numFmtId="168" fontId="3" fillId="0" borderId="10" xfId="0" applyNumberFormat="1" applyFont="1" applyBorder="1" applyAlignment="1">
      <alignment horizontal="center" vertical="center" wrapText="1"/>
    </xf>
    <xf numFmtId="168" fontId="3" fillId="0" borderId="0" xfId="0" applyNumberFormat="1" applyFont="1" applyAlignment="1">
      <alignment horizontal="center" vertical="center" wrapText="1"/>
    </xf>
    <xf numFmtId="2" fontId="3" fillId="0" borderId="0" xfId="0" applyNumberFormat="1" applyFont="1" applyAlignment="1">
      <alignment horizontal="center" vertical="center"/>
    </xf>
    <xf numFmtId="0" fontId="3" fillId="0" borderId="0" xfId="0" applyFont="1" applyAlignment="1">
      <alignment vertical="center"/>
    </xf>
    <xf numFmtId="0" fontId="16" fillId="0" borderId="0" xfId="1" applyFont="1" applyAlignment="1" applyProtection="1">
      <alignment vertical="center"/>
    </xf>
    <xf numFmtId="0" fontId="18" fillId="2"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165" fontId="3" fillId="2" borderId="1" xfId="0" applyNumberFormat="1" applyFont="1" applyFill="1" applyBorder="1" applyAlignment="1">
      <alignment horizontal="center" vertical="center" wrapText="1"/>
    </xf>
    <xf numFmtId="165" fontId="3" fillId="0" borderId="1" xfId="0" applyNumberFormat="1" applyFont="1" applyBorder="1" applyAlignment="1" applyProtection="1">
      <alignment horizontal="center" vertical="center" wrapText="1"/>
      <protection locked="0"/>
    </xf>
    <xf numFmtId="166" fontId="2" fillId="2" borderId="1" xfId="0" applyNumberFormat="1" applyFont="1" applyFill="1" applyBorder="1" applyAlignment="1">
      <alignment horizontal="center" vertical="center" wrapText="1"/>
    </xf>
    <xf numFmtId="0" fontId="20" fillId="0" borderId="0" xfId="0" applyFont="1" applyAlignment="1">
      <alignment horizontal="left" vertical="center" wrapText="1"/>
    </xf>
    <xf numFmtId="0" fontId="2" fillId="0" borderId="0" xfId="0" applyFont="1" applyAlignment="1">
      <alignment vertical="center" wrapText="1"/>
    </xf>
    <xf numFmtId="165" fontId="2" fillId="0" borderId="3" xfId="0" applyNumberFormat="1" applyFont="1" applyBorder="1" applyAlignment="1">
      <alignment horizontal="center" vertical="center" wrapText="1"/>
    </xf>
    <xf numFmtId="0" fontId="21" fillId="0" borderId="0" xfId="0" applyFont="1" applyAlignment="1">
      <alignment horizontal="left" vertical="center" wrapText="1"/>
    </xf>
    <xf numFmtId="0" fontId="19" fillId="0" borderId="0" xfId="0" applyFont="1" applyAlignment="1">
      <alignment horizontal="left" vertical="center" wrapText="1"/>
    </xf>
    <xf numFmtId="0" fontId="2" fillId="0" borderId="0" xfId="0" applyFont="1"/>
    <xf numFmtId="0" fontId="13" fillId="0" borderId="0" xfId="0" applyFont="1" applyAlignment="1" applyProtection="1">
      <alignment horizontal="center" vertical="center"/>
      <protection locked="0"/>
    </xf>
    <xf numFmtId="0" fontId="2" fillId="0" borderId="0" xfId="0" applyFont="1" applyAlignment="1">
      <alignment vertical="center"/>
    </xf>
    <xf numFmtId="0" fontId="13" fillId="0" borderId="0" xfId="0" applyFont="1" applyAlignment="1">
      <alignment vertical="center"/>
    </xf>
    <xf numFmtId="2" fontId="3" fillId="0" borderId="16" xfId="0" applyNumberFormat="1" applyFont="1" applyBorder="1" applyAlignment="1">
      <alignment horizontal="center" vertical="center" wrapText="1"/>
    </xf>
    <xf numFmtId="2" fontId="3" fillId="0" borderId="17" xfId="0" applyNumberFormat="1" applyFont="1" applyBorder="1" applyAlignment="1">
      <alignment horizontal="center" vertical="center" wrapText="1"/>
    </xf>
    <xf numFmtId="0" fontId="2" fillId="0" borderId="0" xfId="3" applyFont="1" applyAlignment="1">
      <alignment horizontal="left" vertical="center"/>
    </xf>
    <xf numFmtId="0" fontId="13" fillId="0" borderId="0" xfId="0" applyFont="1" applyAlignment="1">
      <alignment horizontal="center" vertical="center"/>
    </xf>
    <xf numFmtId="169" fontId="5" fillId="0" borderId="14" xfId="2" applyNumberFormat="1" applyFont="1" applyBorder="1" applyAlignment="1" applyProtection="1">
      <alignment vertical="center"/>
      <protection locked="0"/>
    </xf>
    <xf numFmtId="169" fontId="5" fillId="0" borderId="9" xfId="2" applyNumberFormat="1" applyFont="1" applyBorder="1" applyAlignment="1" applyProtection="1">
      <alignment vertical="center"/>
      <protection locked="0"/>
    </xf>
    <xf numFmtId="169" fontId="5" fillId="0" borderId="28" xfId="2" applyNumberFormat="1" applyFont="1" applyBorder="1" applyAlignment="1" applyProtection="1">
      <alignment vertical="center"/>
      <protection locked="0"/>
    </xf>
    <xf numFmtId="169" fontId="15" fillId="0" borderId="3" xfId="2" applyNumberFormat="1" applyFont="1" applyBorder="1" applyAlignment="1" applyProtection="1">
      <alignment vertical="center"/>
    </xf>
    <xf numFmtId="0" fontId="13" fillId="0" borderId="0" xfId="3" applyFont="1" applyAlignment="1">
      <alignment horizontal="left" vertical="center"/>
    </xf>
    <xf numFmtId="0" fontId="2" fillId="0" borderId="0" xfId="3" applyFont="1" applyAlignment="1">
      <alignment vertical="center"/>
    </xf>
    <xf numFmtId="0" fontId="15" fillId="0" borderId="0" xfId="0" applyFont="1" applyAlignment="1">
      <alignment vertical="center"/>
    </xf>
    <xf numFmtId="170" fontId="2" fillId="0" borderId="29" xfId="4" applyFont="1" applyFill="1" applyBorder="1" applyAlignment="1" applyProtection="1">
      <alignment horizontal="center" vertical="center"/>
    </xf>
    <xf numFmtId="0" fontId="15" fillId="0" borderId="0" xfId="0" applyFont="1"/>
    <xf numFmtId="0" fontId="23" fillId="0" borderId="0" xfId="3" applyFont="1" applyAlignment="1">
      <alignment vertical="center"/>
    </xf>
    <xf numFmtId="0" fontId="10" fillId="0" borderId="0" xfId="1" applyAlignment="1" applyProtection="1">
      <alignment vertical="center"/>
    </xf>
    <xf numFmtId="0" fontId="15" fillId="0" borderId="5" xfId="0" applyFont="1" applyBorder="1" applyAlignment="1">
      <alignment horizontal="left" vertical="center" wrapText="1"/>
    </xf>
    <xf numFmtId="0" fontId="0" fillId="0" borderId="18" xfId="0" applyBorder="1" applyAlignment="1">
      <alignment horizontal="left" vertical="center" wrapText="1"/>
    </xf>
    <xf numFmtId="0" fontId="0" fillId="0" borderId="2" xfId="0" applyBorder="1" applyAlignment="1">
      <alignment horizontal="left" vertical="center" wrapText="1"/>
    </xf>
    <xf numFmtId="0" fontId="19" fillId="0" borderId="5" xfId="0" applyFont="1" applyBorder="1" applyAlignment="1">
      <alignment horizontal="justify" vertical="center" wrapText="1"/>
    </xf>
    <xf numFmtId="0" fontId="19"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13" fillId="0" borderId="0" xfId="0" applyFont="1" applyAlignment="1">
      <alignment horizontal="left" vertical="center" wrapText="1"/>
    </xf>
    <xf numFmtId="0" fontId="2" fillId="2" borderId="0" xfId="0" applyFont="1" applyFill="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9" xfId="0" applyFont="1" applyBorder="1" applyAlignment="1">
      <alignment horizontal="center" vertical="center" wrapText="1"/>
    </xf>
    <xf numFmtId="168" fontId="3" fillId="0" borderId="9" xfId="0" applyNumberFormat="1" applyFont="1" applyBorder="1" applyAlignment="1">
      <alignment horizontal="center" vertical="center" wrapText="1"/>
    </xf>
    <xf numFmtId="168" fontId="3" fillId="0" borderId="11" xfId="0" applyNumberFormat="1" applyFont="1" applyBorder="1" applyAlignment="1">
      <alignment horizontal="center" vertical="center" wrapText="1"/>
    </xf>
    <xf numFmtId="0" fontId="3" fillId="0" borderId="0" xfId="0" applyFont="1" applyAlignment="1">
      <alignment horizontal="left" vertical="center" wrapText="1"/>
    </xf>
    <xf numFmtId="0" fontId="9" fillId="0" borderId="0" xfId="0" applyFont="1" applyAlignment="1">
      <alignment horizontal="left" vertical="center" wrapText="1"/>
    </xf>
    <xf numFmtId="0" fontId="16" fillId="0" borderId="0" xfId="1" applyFont="1" applyBorder="1" applyAlignment="1" applyProtection="1">
      <alignment horizontal="left" vertical="center" wrapText="1"/>
    </xf>
    <xf numFmtId="0" fontId="17" fillId="0" borderId="0" xfId="0" applyFont="1" applyAlignment="1">
      <alignment horizontal="left" vertical="center" wrapText="1"/>
    </xf>
    <xf numFmtId="0" fontId="13" fillId="0" borderId="0" xfId="0" applyFont="1" applyAlignment="1" applyProtection="1">
      <alignment horizontal="center" vertical="center"/>
      <protection locked="0"/>
    </xf>
    <xf numFmtId="0" fontId="2" fillId="0" borderId="3" xfId="0" applyFont="1" applyBorder="1" applyAlignment="1">
      <alignment horizontal="center" vertical="center" wrapText="1"/>
    </xf>
    <xf numFmtId="0" fontId="13"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1" fillId="0" borderId="0" xfId="0" applyFont="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3" fillId="0" borderId="23" xfId="0" applyFont="1" applyBorder="1" applyAlignment="1" applyProtection="1">
      <alignment horizontal="center" vertical="center"/>
      <protection locked="0"/>
    </xf>
    <xf numFmtId="0" fontId="13" fillId="0" borderId="0" xfId="3" applyFont="1" applyAlignment="1">
      <alignment horizontal="left" vertical="top" wrapText="1"/>
    </xf>
    <xf numFmtId="0" fontId="13" fillId="0" borderId="19" xfId="3" applyFont="1" applyBorder="1" applyAlignment="1">
      <alignment horizontal="left" vertical="top"/>
    </xf>
    <xf numFmtId="0" fontId="13" fillId="0" borderId="20" xfId="3" applyFont="1" applyBorder="1" applyAlignment="1">
      <alignment horizontal="left" vertical="top"/>
    </xf>
    <xf numFmtId="0" fontId="13" fillId="0" borderId="21" xfId="3" applyFont="1" applyBorder="1" applyAlignment="1">
      <alignment horizontal="left" vertical="top"/>
    </xf>
    <xf numFmtId="0" fontId="13" fillId="0" borderId="22" xfId="3" applyFont="1" applyBorder="1" applyAlignment="1">
      <alignment horizontal="left" vertical="top"/>
    </xf>
    <xf numFmtId="0" fontId="13" fillId="0" borderId="23" xfId="3" applyFont="1" applyBorder="1" applyAlignment="1">
      <alignment horizontal="left" vertical="top"/>
    </xf>
    <xf numFmtId="0" fontId="13" fillId="0" borderId="24" xfId="3" applyFont="1" applyBorder="1" applyAlignment="1">
      <alignment horizontal="left" vertical="top"/>
    </xf>
    <xf numFmtId="0" fontId="13" fillId="0" borderId="25" xfId="3" applyFont="1" applyBorder="1" applyAlignment="1">
      <alignment horizontal="left" vertical="top"/>
    </xf>
    <xf numFmtId="0" fontId="13" fillId="0" borderId="26" xfId="3" applyFont="1" applyBorder="1" applyAlignment="1">
      <alignment horizontal="left" vertical="top"/>
    </xf>
    <xf numFmtId="0" fontId="13" fillId="0" borderId="27" xfId="3" applyFont="1" applyBorder="1" applyAlignment="1">
      <alignment horizontal="left" vertical="top"/>
    </xf>
    <xf numFmtId="0" fontId="2" fillId="0" borderId="5" xfId="3" applyFont="1" applyBorder="1" applyAlignment="1">
      <alignment horizontal="left" vertical="top"/>
    </xf>
    <xf numFmtId="0" fontId="2" fillId="0" borderId="18" xfId="3" applyFont="1" applyBorder="1" applyAlignment="1">
      <alignment horizontal="left" vertical="top"/>
    </xf>
    <xf numFmtId="0" fontId="8" fillId="0" borderId="0" xfId="0" applyFont="1" applyAlignment="1">
      <alignment horizontal="left" vertical="center" wrapText="1"/>
    </xf>
    <xf numFmtId="0" fontId="20" fillId="0" borderId="6" xfId="0" applyFont="1" applyBorder="1" applyAlignment="1">
      <alignment horizontal="left"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5" xfId="0" applyFont="1" applyBorder="1" applyAlignment="1">
      <alignment horizontal="left" vertical="center" wrapText="1"/>
    </xf>
    <xf numFmtId="0" fontId="19" fillId="0" borderId="2" xfId="0" applyFont="1" applyBorder="1" applyAlignment="1">
      <alignment horizontal="left" vertical="center" wrapText="1"/>
    </xf>
  </cellXfs>
  <cellStyles count="5">
    <cellStyle name="Currency" xfId="2" builtinId="4"/>
    <cellStyle name="Currency 2" xfId="4" xr:uid="{00000000-0005-0000-0000-000001000000}"/>
    <cellStyle name="Hyperlink" xfId="1" builtinId="8"/>
    <cellStyle name="Normal" xfId="0" builtinId="0"/>
    <cellStyle name="Normal 2" xfId="3" xr:uid="{00000000-0005-0000-0000-000004000000}"/>
  </cellStyles>
  <dxfs count="6">
    <dxf>
      <fill>
        <patternFill>
          <bgColor theme="5" tint="0.39994506668294322"/>
        </patternFill>
      </fill>
    </dxf>
    <dxf>
      <fill>
        <patternFill>
          <bgColor theme="0"/>
        </patternFill>
      </fill>
    </dxf>
    <dxf>
      <fill>
        <patternFill>
          <bgColor theme="5" tint="0.39994506668294322"/>
        </patternFill>
      </fill>
    </dxf>
    <dxf>
      <fill>
        <patternFill patternType="solid">
          <bgColor theme="0"/>
        </patternFill>
      </fill>
    </dxf>
    <dxf>
      <fill>
        <patternFill>
          <bgColor theme="5" tint="0.39994506668294322"/>
        </patternFill>
      </fill>
    </dxf>
    <dxf>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104775</xdr:rowOff>
    </xdr:from>
    <xdr:to>
      <xdr:col>0</xdr:col>
      <xdr:colOff>1158389</xdr:colOff>
      <xdr:row>0</xdr:row>
      <xdr:rowOff>609671</xdr:rowOff>
    </xdr:to>
    <xdr:pic>
      <xdr:nvPicPr>
        <xdr:cNvPr id="4" name="Picture 3" descr="saveonenergy logo.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95250" y="104775"/>
          <a:ext cx="1066949" cy="5048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library.cee1.org/content/cee-commercial-unitary-ac-and-hp-specification-0" TargetMode="External"/><Relationship Id="rId2" Type="http://schemas.openxmlformats.org/officeDocument/2006/relationships/hyperlink" Target="https://www.ontario.ca/laws/regulation/180509" TargetMode="External"/><Relationship Id="rId1" Type="http://schemas.openxmlformats.org/officeDocument/2006/relationships/hyperlink" Target="https://neep.org/sites/default/files/media-files/cold_climate_air-source_heat_pump_specification-version_3.0_final.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88"/>
  <sheetViews>
    <sheetView showGridLines="0" tabSelected="1" zoomScaleNormal="100" workbookViewId="0">
      <selection activeCell="B1" sqref="B1:G1"/>
    </sheetView>
  </sheetViews>
  <sheetFormatPr defaultColWidth="0" defaultRowHeight="12.6" zeroHeight="1" x14ac:dyDescent="0.2"/>
  <cols>
    <col min="1" max="1" width="21.26953125" customWidth="1"/>
    <col min="2" max="2" width="20.08984375" customWidth="1"/>
    <col min="3" max="3" width="16.36328125" customWidth="1"/>
    <col min="4" max="4" width="15.08984375" customWidth="1"/>
    <col min="5" max="5" width="13.6328125" customWidth="1"/>
    <col min="6" max="6" width="12.6328125" customWidth="1"/>
    <col min="7" max="7" width="15.7265625" customWidth="1"/>
    <col min="8" max="8" width="12.7265625" customWidth="1"/>
    <col min="9" max="10" width="12.6328125" customWidth="1"/>
    <col min="11" max="11" width="3.7265625" customWidth="1"/>
    <col min="12" max="16384" width="19.08984375" hidden="1"/>
  </cols>
  <sheetData>
    <row r="1" spans="1:10" ht="53.4" customHeight="1" thickBot="1" x14ac:dyDescent="0.25">
      <c r="B1" s="69" t="s">
        <v>115</v>
      </c>
      <c r="C1" s="70"/>
      <c r="D1" s="70"/>
      <c r="E1" s="70"/>
      <c r="F1" s="70"/>
      <c r="G1" s="71"/>
      <c r="H1" s="19"/>
      <c r="I1" s="19"/>
    </row>
    <row r="2" spans="1:10" ht="61.95" customHeight="1" x14ac:dyDescent="0.2">
      <c r="A2" s="109" t="str">
        <f>CONCATENATE("Version ",TEXT('Version Control'!B2,"0.0")," - Retrofit Program"," - Unitary Air Source Heat Pump Eligible Measures Worksheet ","- ",'Version Control'!B3," ",'Version Control'!B4,","," ",'Version Control'!B5,"")</f>
        <v>Version 1.0 - Retrofit Program - Unitary Air Source Heat Pump Eligible Measures Worksheet - January 1, 2025</v>
      </c>
      <c r="B2" s="109"/>
      <c r="C2" s="109"/>
      <c r="D2" s="109"/>
      <c r="E2" s="109"/>
      <c r="F2" s="109"/>
      <c r="G2" s="109"/>
      <c r="H2" s="109"/>
      <c r="I2" s="109"/>
      <c r="J2" s="109"/>
    </row>
    <row r="3" spans="1:10" s="1" customFormat="1" ht="303" customHeight="1" x14ac:dyDescent="0.2">
      <c r="A3" s="75" t="s">
        <v>111</v>
      </c>
      <c r="B3" s="75"/>
      <c r="C3" s="75"/>
      <c r="D3" s="75"/>
      <c r="E3" s="75"/>
      <c r="F3" s="75"/>
      <c r="G3" s="75"/>
      <c r="H3" s="75"/>
      <c r="I3" s="75"/>
      <c r="J3" s="75"/>
    </row>
    <row r="4" spans="1:10" s="1" customFormat="1" ht="29.25" customHeight="1" x14ac:dyDescent="0.2">
      <c r="A4" s="76" t="s">
        <v>40</v>
      </c>
      <c r="B4" s="76"/>
      <c r="C4" s="76"/>
      <c r="D4" s="76"/>
      <c r="E4" s="76"/>
      <c r="F4" s="76"/>
      <c r="G4" s="76"/>
      <c r="H4" s="76"/>
      <c r="I4" s="76"/>
      <c r="J4" s="76"/>
    </row>
    <row r="5" spans="1:10" s="1" customFormat="1" ht="13.2" thickBot="1" x14ac:dyDescent="0.25">
      <c r="A5" s="2"/>
      <c r="B5" s="2"/>
      <c r="C5" s="2"/>
      <c r="D5" s="2"/>
      <c r="E5" s="2"/>
      <c r="F5" s="2"/>
      <c r="G5" s="3"/>
      <c r="H5" s="4"/>
      <c r="I5" s="4"/>
      <c r="J5" s="3"/>
    </row>
    <row r="6" spans="1:10" s="1" customFormat="1" ht="28.5" customHeight="1" x14ac:dyDescent="0.2">
      <c r="A6" s="2"/>
      <c r="B6" s="77" t="s">
        <v>41</v>
      </c>
      <c r="C6" s="78"/>
      <c r="D6" s="79" t="s">
        <v>17</v>
      </c>
      <c r="E6" s="79" t="s">
        <v>65</v>
      </c>
      <c r="F6" s="77" t="s">
        <v>42</v>
      </c>
      <c r="G6" s="78"/>
      <c r="H6" s="20" t="s">
        <v>35</v>
      </c>
      <c r="I6" s="4"/>
      <c r="J6" s="3"/>
    </row>
    <row r="7" spans="1:10" s="1" customFormat="1" ht="28.95" customHeight="1" x14ac:dyDescent="0.2">
      <c r="A7" s="17"/>
      <c r="B7" s="21" t="s">
        <v>26</v>
      </c>
      <c r="C7" s="22" t="s">
        <v>55</v>
      </c>
      <c r="D7" s="80"/>
      <c r="E7" s="80"/>
      <c r="F7" s="21" t="s">
        <v>48</v>
      </c>
      <c r="G7" s="23" t="s">
        <v>49</v>
      </c>
      <c r="H7" s="24" t="s">
        <v>85</v>
      </c>
      <c r="I7" s="15"/>
      <c r="J7" s="15"/>
    </row>
    <row r="8" spans="1:10" s="1" customFormat="1" ht="30.6" customHeight="1" x14ac:dyDescent="0.2">
      <c r="A8" s="17"/>
      <c r="B8" s="25" t="s">
        <v>46</v>
      </c>
      <c r="C8" s="81" t="s">
        <v>54</v>
      </c>
      <c r="D8" s="112" t="s">
        <v>34</v>
      </c>
      <c r="E8" s="26" t="s">
        <v>52</v>
      </c>
      <c r="F8" s="27" t="s">
        <v>43</v>
      </c>
      <c r="G8" s="28" t="s">
        <v>50</v>
      </c>
      <c r="H8" s="54">
        <v>400</v>
      </c>
      <c r="I8" s="5"/>
      <c r="J8" s="3"/>
    </row>
    <row r="9" spans="1:10" s="1" customFormat="1" ht="30.6" customHeight="1" x14ac:dyDescent="0.2">
      <c r="A9" s="17"/>
      <c r="B9" s="25" t="s">
        <v>47</v>
      </c>
      <c r="C9" s="81"/>
      <c r="D9" s="112"/>
      <c r="E9" s="26" t="s">
        <v>52</v>
      </c>
      <c r="F9" s="27" t="s">
        <v>44</v>
      </c>
      <c r="G9" s="28" t="s">
        <v>51</v>
      </c>
      <c r="H9" s="54">
        <v>400</v>
      </c>
      <c r="I9" s="5"/>
      <c r="J9" s="3"/>
    </row>
    <row r="10" spans="1:10" s="1" customFormat="1" ht="30.6" customHeight="1" x14ac:dyDescent="0.2">
      <c r="A10" s="17"/>
      <c r="B10" s="25" t="s">
        <v>108</v>
      </c>
      <c r="C10" s="81" t="s">
        <v>53</v>
      </c>
      <c r="D10" s="29" t="s">
        <v>45</v>
      </c>
      <c r="E10" s="26" t="s">
        <v>60</v>
      </c>
      <c r="F10" s="27" t="s">
        <v>78</v>
      </c>
      <c r="G10" s="82" t="s">
        <v>75</v>
      </c>
      <c r="H10" s="54">
        <v>3000</v>
      </c>
      <c r="I10" s="5"/>
      <c r="J10" s="3"/>
    </row>
    <row r="11" spans="1:10" s="1" customFormat="1" ht="30.6" customHeight="1" x14ac:dyDescent="0.2">
      <c r="A11" s="17"/>
      <c r="B11" s="25" t="s">
        <v>108</v>
      </c>
      <c r="C11" s="81"/>
      <c r="D11" s="29" t="s">
        <v>19</v>
      </c>
      <c r="E11" s="26" t="s">
        <v>57</v>
      </c>
      <c r="F11" s="27" t="s">
        <v>79</v>
      </c>
      <c r="G11" s="82"/>
      <c r="H11" s="54">
        <v>3000</v>
      </c>
      <c r="I11" s="5"/>
      <c r="J11" s="3"/>
    </row>
    <row r="12" spans="1:10" s="1" customFormat="1" ht="30.6" customHeight="1" x14ac:dyDescent="0.2">
      <c r="A12" s="17"/>
      <c r="B12" s="25" t="s">
        <v>109</v>
      </c>
      <c r="C12" s="81" t="s">
        <v>56</v>
      </c>
      <c r="D12" s="29" t="s">
        <v>18</v>
      </c>
      <c r="E12" s="26" t="s">
        <v>61</v>
      </c>
      <c r="F12" s="27" t="s">
        <v>80</v>
      </c>
      <c r="G12" s="82" t="s">
        <v>76</v>
      </c>
      <c r="H12" s="54">
        <v>5000</v>
      </c>
      <c r="I12" s="5"/>
      <c r="J12" s="3"/>
    </row>
    <row r="13" spans="1:10" s="1" customFormat="1" ht="30.6" customHeight="1" x14ac:dyDescent="0.2">
      <c r="A13" s="17"/>
      <c r="B13" s="25" t="s">
        <v>109</v>
      </c>
      <c r="C13" s="81"/>
      <c r="D13" s="29" t="s">
        <v>19</v>
      </c>
      <c r="E13" s="26" t="s">
        <v>58</v>
      </c>
      <c r="F13" s="27" t="s">
        <v>81</v>
      </c>
      <c r="G13" s="82"/>
      <c r="H13" s="54">
        <v>5000</v>
      </c>
      <c r="I13" s="5"/>
      <c r="J13" s="3"/>
    </row>
    <row r="14" spans="1:10" s="1" customFormat="1" ht="30.6" customHeight="1" x14ac:dyDescent="0.2">
      <c r="A14" s="17"/>
      <c r="B14" s="25" t="s">
        <v>110</v>
      </c>
      <c r="C14" s="81" t="s">
        <v>63</v>
      </c>
      <c r="D14" s="29" t="s">
        <v>18</v>
      </c>
      <c r="E14" s="26" t="s">
        <v>62</v>
      </c>
      <c r="F14" s="27" t="s">
        <v>82</v>
      </c>
      <c r="G14" s="82" t="s">
        <v>76</v>
      </c>
      <c r="H14" s="54">
        <v>18000</v>
      </c>
      <c r="I14" s="5"/>
      <c r="J14" s="3"/>
    </row>
    <row r="15" spans="1:10" s="1" customFormat="1" ht="30.6" customHeight="1" thickBot="1" x14ac:dyDescent="0.25">
      <c r="A15" s="17"/>
      <c r="B15" s="30" t="s">
        <v>110</v>
      </c>
      <c r="C15" s="111"/>
      <c r="D15" s="31" t="s">
        <v>19</v>
      </c>
      <c r="E15" s="32" t="s">
        <v>59</v>
      </c>
      <c r="F15" s="33" t="s">
        <v>83</v>
      </c>
      <c r="G15" s="83"/>
      <c r="H15" s="55">
        <v>18000</v>
      </c>
      <c r="I15" s="5"/>
      <c r="J15" s="3"/>
    </row>
    <row r="16" spans="1:10" s="1" customFormat="1" ht="12.6" customHeight="1" x14ac:dyDescent="0.2">
      <c r="A16" s="17"/>
      <c r="B16" s="2"/>
      <c r="C16" s="2"/>
      <c r="D16" s="2"/>
      <c r="E16" s="34"/>
      <c r="F16" s="34"/>
      <c r="G16" s="34"/>
      <c r="H16" s="35"/>
      <c r="I16" s="5"/>
      <c r="J16" s="3"/>
    </row>
    <row r="17" spans="1:10" s="1" customFormat="1" ht="12.6" customHeight="1" x14ac:dyDescent="0.2">
      <c r="A17" s="36" t="s">
        <v>70</v>
      </c>
      <c r="B17" s="2"/>
      <c r="C17" s="2"/>
      <c r="D17" s="2"/>
      <c r="E17" s="34"/>
      <c r="F17" s="34"/>
      <c r="G17" s="34"/>
      <c r="H17" s="35"/>
      <c r="I17" s="5"/>
      <c r="J17" s="3"/>
    </row>
    <row r="18" spans="1:10" s="1" customFormat="1" ht="12.6" customHeight="1" x14ac:dyDescent="0.2">
      <c r="A18" s="36" t="s">
        <v>71</v>
      </c>
      <c r="B18" s="2"/>
      <c r="C18" s="2"/>
      <c r="D18" s="2"/>
      <c r="E18" s="34"/>
      <c r="F18" s="34"/>
      <c r="G18" s="34"/>
      <c r="H18" s="35"/>
      <c r="I18" s="5"/>
      <c r="J18" s="3"/>
    </row>
    <row r="19" spans="1:10" s="1" customFormat="1" ht="12.6" customHeight="1" x14ac:dyDescent="0.2">
      <c r="A19" s="36" t="s">
        <v>72</v>
      </c>
      <c r="B19" s="2"/>
      <c r="C19" s="2"/>
      <c r="D19" s="2"/>
      <c r="E19" s="34"/>
      <c r="F19" s="34"/>
      <c r="G19" s="34"/>
      <c r="H19" s="35"/>
      <c r="I19" s="5"/>
      <c r="J19" s="3"/>
    </row>
    <row r="20" spans="1:10" s="1" customFormat="1" ht="12.6" customHeight="1" x14ac:dyDescent="0.2">
      <c r="A20" s="36" t="s">
        <v>73</v>
      </c>
      <c r="B20" s="2"/>
      <c r="C20" s="2"/>
      <c r="D20" s="2"/>
      <c r="E20" s="34"/>
      <c r="F20" s="34"/>
      <c r="G20" s="34"/>
      <c r="H20" s="35"/>
      <c r="I20" s="5"/>
      <c r="J20" s="3"/>
    </row>
    <row r="21" spans="1:10" s="1" customFormat="1" ht="12.6" customHeight="1" x14ac:dyDescent="0.2">
      <c r="A21" s="36" t="s">
        <v>74</v>
      </c>
      <c r="B21" s="2"/>
      <c r="C21" s="2"/>
      <c r="D21" s="2"/>
      <c r="E21" s="34"/>
      <c r="F21" s="34"/>
      <c r="G21" s="34"/>
      <c r="H21" s="35"/>
      <c r="I21" s="5"/>
      <c r="J21" s="3"/>
    </row>
    <row r="22" spans="1:10" s="1" customFormat="1" ht="12.6" customHeight="1" x14ac:dyDescent="0.2">
      <c r="A22" s="36" t="s">
        <v>77</v>
      </c>
      <c r="B22" s="2"/>
      <c r="C22" s="2"/>
      <c r="D22" s="2"/>
      <c r="E22" s="34"/>
      <c r="F22" s="34"/>
      <c r="G22" s="34"/>
      <c r="H22" s="35"/>
      <c r="I22" s="5"/>
      <c r="J22" s="3"/>
    </row>
    <row r="23" spans="1:10" s="1" customFormat="1" ht="12.6" customHeight="1" x14ac:dyDescent="0.2">
      <c r="A23" s="17"/>
      <c r="B23" s="2"/>
      <c r="C23" s="2"/>
      <c r="D23" s="2"/>
      <c r="E23" s="34"/>
      <c r="F23" s="34"/>
      <c r="G23" s="34"/>
      <c r="H23" s="35"/>
      <c r="I23" s="5"/>
      <c r="J23" s="3"/>
    </row>
    <row r="24" spans="1:10" s="1" customFormat="1" x14ac:dyDescent="0.2">
      <c r="A24" s="36" t="s">
        <v>107</v>
      </c>
      <c r="B24" s="2"/>
      <c r="C24" s="2"/>
      <c r="D24" s="2"/>
      <c r="E24" s="34"/>
      <c r="F24" s="34"/>
      <c r="G24" s="34"/>
      <c r="H24" s="35"/>
      <c r="I24" s="5"/>
      <c r="J24" s="3"/>
    </row>
    <row r="25" spans="1:10" s="1" customFormat="1" x14ac:dyDescent="0.2">
      <c r="A25" s="68" t="s">
        <v>106</v>
      </c>
      <c r="B25" s="2"/>
      <c r="C25" s="2"/>
      <c r="D25" s="2"/>
      <c r="E25" s="34"/>
      <c r="F25" s="34"/>
      <c r="G25" s="34"/>
      <c r="H25" s="35"/>
      <c r="I25" s="5"/>
      <c r="J25" s="3"/>
    </row>
    <row r="26" spans="1:10" s="1" customFormat="1" x14ac:dyDescent="0.2">
      <c r="A26" s="36" t="s">
        <v>67</v>
      </c>
      <c r="B26" s="2"/>
      <c r="C26" s="2"/>
      <c r="D26" s="2"/>
      <c r="E26" s="34"/>
      <c r="F26" s="34"/>
      <c r="G26" s="34"/>
      <c r="H26" s="35"/>
      <c r="I26" s="5"/>
      <c r="J26" s="3"/>
    </row>
    <row r="27" spans="1:10" s="1" customFormat="1" x14ac:dyDescent="0.2">
      <c r="A27" s="37" t="s">
        <v>66</v>
      </c>
      <c r="B27" s="2"/>
      <c r="C27" s="2"/>
      <c r="D27" s="2"/>
      <c r="E27" s="34"/>
      <c r="F27" s="34"/>
      <c r="G27" s="34"/>
      <c r="H27" s="35"/>
      <c r="I27" s="5"/>
      <c r="J27" s="3"/>
    </row>
    <row r="28" spans="1:10" s="1" customFormat="1" x14ac:dyDescent="0.2">
      <c r="A28" s="84" t="s">
        <v>69</v>
      </c>
      <c r="B28" s="84"/>
      <c r="C28" s="84"/>
      <c r="D28" s="84"/>
      <c r="E28" s="84"/>
      <c r="F28" s="84"/>
      <c r="G28" s="84"/>
      <c r="H28" s="84"/>
      <c r="I28" s="4"/>
      <c r="J28" s="3"/>
    </row>
    <row r="29" spans="1:10" s="1" customFormat="1" x14ac:dyDescent="0.2">
      <c r="A29" s="86" t="s">
        <v>68</v>
      </c>
      <c r="B29" s="87"/>
      <c r="C29" s="87"/>
      <c r="D29" s="87"/>
      <c r="E29" s="87"/>
      <c r="F29" s="87"/>
      <c r="G29" s="87"/>
      <c r="H29" s="87"/>
      <c r="I29" s="4"/>
      <c r="J29" s="3"/>
    </row>
    <row r="30" spans="1:10" s="1" customFormat="1" ht="22.2" customHeight="1" thickBot="1" x14ac:dyDescent="0.25">
      <c r="A30" s="85"/>
      <c r="B30" s="85"/>
      <c r="C30" s="85"/>
      <c r="D30" s="85"/>
      <c r="E30" s="85"/>
      <c r="F30" s="85"/>
      <c r="G30" s="85"/>
      <c r="H30" s="85"/>
      <c r="I30" s="4"/>
      <c r="J30" s="3"/>
    </row>
    <row r="31" spans="1:10" s="1" customFormat="1" ht="24.75" customHeight="1" thickBot="1" x14ac:dyDescent="0.25">
      <c r="A31" s="115" t="s">
        <v>0</v>
      </c>
      <c r="B31" s="116"/>
      <c r="C31" s="38" t="s">
        <v>1</v>
      </c>
      <c r="D31" s="39" t="s">
        <v>2</v>
      </c>
      <c r="E31" s="39" t="s">
        <v>3</v>
      </c>
      <c r="F31" s="39" t="s">
        <v>13</v>
      </c>
      <c r="G31" s="39" t="s">
        <v>4</v>
      </c>
      <c r="H31" s="39" t="s">
        <v>5</v>
      </c>
      <c r="I31" s="39" t="s">
        <v>20</v>
      </c>
      <c r="J31" s="39" t="s">
        <v>39</v>
      </c>
    </row>
    <row r="32" spans="1:10" s="1" customFormat="1" ht="17.100000000000001" customHeight="1" thickBot="1" x14ac:dyDescent="0.25">
      <c r="A32" s="72" t="s">
        <v>6</v>
      </c>
      <c r="B32" s="73"/>
      <c r="C32" s="40" t="s">
        <v>7</v>
      </c>
      <c r="D32" s="41"/>
      <c r="E32" s="41"/>
      <c r="F32" s="41"/>
      <c r="G32" s="41"/>
      <c r="H32" s="41"/>
      <c r="I32" s="41"/>
      <c r="J32" s="41"/>
    </row>
    <row r="33" spans="1:11" s="1" customFormat="1" ht="17.100000000000001" customHeight="1" thickBot="1" x14ac:dyDescent="0.25">
      <c r="A33" s="72" t="s">
        <v>8</v>
      </c>
      <c r="B33" s="73"/>
      <c r="C33" s="40" t="s">
        <v>9</v>
      </c>
      <c r="D33" s="41"/>
      <c r="E33" s="41"/>
      <c r="F33" s="41"/>
      <c r="G33" s="41"/>
      <c r="H33" s="41"/>
      <c r="I33" s="41"/>
      <c r="J33" s="41"/>
    </row>
    <row r="34" spans="1:11" s="1" customFormat="1" ht="17.100000000000001" customHeight="1" thickBot="1" x14ac:dyDescent="0.25">
      <c r="A34" s="72" t="s">
        <v>10</v>
      </c>
      <c r="B34" s="73"/>
      <c r="C34" s="40" t="s">
        <v>11</v>
      </c>
      <c r="D34" s="41"/>
      <c r="E34" s="41"/>
      <c r="F34" s="41"/>
      <c r="G34" s="41"/>
      <c r="H34" s="41"/>
      <c r="I34" s="41"/>
      <c r="J34" s="41"/>
    </row>
    <row r="35" spans="1:11" s="1" customFormat="1" ht="17.100000000000001" customHeight="1" thickBot="1" x14ac:dyDescent="0.25">
      <c r="A35" s="72" t="s">
        <v>27</v>
      </c>
      <c r="B35" s="74"/>
      <c r="C35" s="40" t="s">
        <v>16</v>
      </c>
      <c r="D35" s="41"/>
      <c r="E35" s="41"/>
      <c r="F35" s="41"/>
      <c r="G35" s="41"/>
      <c r="H35" s="41"/>
      <c r="I35" s="41"/>
      <c r="J35" s="41"/>
    </row>
    <row r="36" spans="1:11" s="1" customFormat="1" ht="17.100000000000001" customHeight="1" thickBot="1" x14ac:dyDescent="0.25">
      <c r="A36" s="117" t="s">
        <v>21</v>
      </c>
      <c r="B36" s="118"/>
      <c r="C36" s="40" t="s">
        <v>22</v>
      </c>
      <c r="D36" s="41"/>
      <c r="E36" s="41"/>
      <c r="F36" s="41"/>
      <c r="G36" s="41"/>
      <c r="H36" s="41"/>
      <c r="I36" s="41"/>
      <c r="J36" s="41"/>
    </row>
    <row r="37" spans="1:11" s="1" customFormat="1" ht="17.100000000000001" customHeight="1" thickBot="1" x14ac:dyDescent="0.25">
      <c r="A37" s="72" t="s">
        <v>114</v>
      </c>
      <c r="B37" s="73"/>
      <c r="C37" s="40">
        <v>12</v>
      </c>
      <c r="D37" s="41"/>
      <c r="E37" s="41"/>
      <c r="F37" s="41"/>
      <c r="G37" s="41"/>
      <c r="H37" s="41"/>
      <c r="I37" s="41"/>
      <c r="J37" s="41"/>
    </row>
    <row r="38" spans="1:11" s="1" customFormat="1" ht="17.100000000000001" customHeight="1" thickBot="1" x14ac:dyDescent="0.25">
      <c r="A38" s="72" t="s">
        <v>12</v>
      </c>
      <c r="B38" s="73"/>
      <c r="C38" s="40">
        <v>1500</v>
      </c>
      <c r="D38" s="41"/>
      <c r="E38" s="41"/>
      <c r="F38" s="41"/>
      <c r="G38" s="41"/>
      <c r="H38" s="41"/>
      <c r="I38" s="41"/>
      <c r="J38" s="41"/>
    </row>
    <row r="39" spans="1:11" s="1" customFormat="1" ht="17.100000000000001" customHeight="1" thickBot="1" x14ac:dyDescent="0.25">
      <c r="A39" s="72" t="s">
        <v>64</v>
      </c>
      <c r="B39" s="73"/>
      <c r="C39" s="40">
        <v>2</v>
      </c>
      <c r="D39" s="41"/>
      <c r="E39" s="41"/>
      <c r="F39" s="41"/>
      <c r="G39" s="41"/>
      <c r="H39" s="41"/>
      <c r="I39" s="41"/>
      <c r="J39" s="41"/>
    </row>
    <row r="40" spans="1:11" s="1" customFormat="1" ht="17.100000000000001" customHeight="1" thickBot="1" x14ac:dyDescent="0.25">
      <c r="A40" s="72" t="s">
        <v>28</v>
      </c>
      <c r="B40" s="73"/>
      <c r="C40" s="40">
        <v>12</v>
      </c>
      <c r="D40" s="41"/>
      <c r="E40" s="41"/>
      <c r="F40" s="41"/>
      <c r="G40" s="41"/>
      <c r="H40" s="41"/>
      <c r="I40" s="41"/>
      <c r="J40" s="41"/>
    </row>
    <row r="41" spans="1:11" s="1" customFormat="1" ht="17.100000000000001" customHeight="1" thickBot="1" x14ac:dyDescent="0.25">
      <c r="A41" s="72" t="s">
        <v>86</v>
      </c>
      <c r="B41" s="73"/>
      <c r="C41" s="42">
        <v>5000</v>
      </c>
      <c r="D41" s="43"/>
      <c r="E41" s="43"/>
      <c r="F41" s="43"/>
      <c r="G41" s="43"/>
      <c r="H41" s="43"/>
      <c r="I41" s="43"/>
      <c r="J41" s="43"/>
    </row>
    <row r="42" spans="1:11" s="1" customFormat="1" ht="17.100000000000001" customHeight="1" thickBot="1" x14ac:dyDescent="0.25">
      <c r="A42" s="113" t="s">
        <v>24</v>
      </c>
      <c r="B42" s="114"/>
      <c r="C42" s="44">
        <f>C39*C41</f>
        <v>10000</v>
      </c>
      <c r="D42" s="44">
        <f>D39*D41</f>
        <v>0</v>
      </c>
      <c r="E42" s="44">
        <f t="shared" ref="E42:J42" si="0">E39*E41</f>
        <v>0</v>
      </c>
      <c r="F42" s="44">
        <f t="shared" si="0"/>
        <v>0</v>
      </c>
      <c r="G42" s="44">
        <f t="shared" si="0"/>
        <v>0</v>
      </c>
      <c r="H42" s="44">
        <f t="shared" si="0"/>
        <v>0</v>
      </c>
      <c r="I42" s="44">
        <f t="shared" si="0"/>
        <v>0</v>
      </c>
      <c r="J42" s="44">
        <f t="shared" si="0"/>
        <v>0</v>
      </c>
      <c r="K42" s="6"/>
    </row>
    <row r="43" spans="1:11" s="1" customFormat="1" ht="13.2" x14ac:dyDescent="0.2">
      <c r="A43" s="110" t="s">
        <v>87</v>
      </c>
      <c r="B43" s="110"/>
      <c r="C43" s="110"/>
      <c r="D43" s="110"/>
      <c r="E43" s="110"/>
      <c r="F43" s="110"/>
      <c r="G43" s="110"/>
      <c r="H43" s="110"/>
      <c r="I43" s="110"/>
      <c r="J43" s="110"/>
    </row>
    <row r="44" spans="1:11" s="1" customFormat="1" ht="13.8" thickBot="1" x14ac:dyDescent="0.25">
      <c r="A44" s="45"/>
      <c r="B44" s="45"/>
      <c r="C44" s="45"/>
      <c r="D44" s="45"/>
      <c r="E44" s="45"/>
      <c r="F44" s="45"/>
      <c r="G44" s="45"/>
      <c r="H44" s="45"/>
      <c r="I44" s="45"/>
      <c r="J44" s="45"/>
    </row>
    <row r="45" spans="1:11" s="1" customFormat="1" ht="13.8" thickBot="1" x14ac:dyDescent="0.25">
      <c r="A45" s="17"/>
      <c r="B45" s="46"/>
      <c r="C45" s="46"/>
      <c r="D45" s="46"/>
      <c r="E45" s="46"/>
      <c r="F45" s="46"/>
      <c r="G45" s="89" t="s">
        <v>23</v>
      </c>
      <c r="H45" s="89"/>
      <c r="I45" s="89"/>
      <c r="J45" s="47">
        <f>D42+F42+G42+H42+I42+J42+E42</f>
        <v>0</v>
      </c>
    </row>
    <row r="46" spans="1:11" s="1" customFormat="1" x14ac:dyDescent="0.2">
      <c r="A46" s="93"/>
      <c r="B46" s="94"/>
      <c r="C46" s="94"/>
      <c r="D46" s="94"/>
      <c r="E46" s="94"/>
      <c r="F46" s="94"/>
      <c r="G46" s="94"/>
      <c r="H46" s="94"/>
      <c r="I46" s="94"/>
      <c r="J46" s="95"/>
    </row>
    <row r="47" spans="1:11" s="1" customFormat="1" x14ac:dyDescent="0.2">
      <c r="A47" s="48"/>
      <c r="B47" s="49"/>
      <c r="C47" s="49"/>
      <c r="D47" s="49"/>
      <c r="E47" s="49"/>
      <c r="F47" s="49"/>
      <c r="G47" s="49"/>
      <c r="H47" s="49"/>
      <c r="I47" s="49"/>
      <c r="J47" s="49"/>
    </row>
    <row r="48" spans="1:11" s="1" customFormat="1" ht="13.2" x14ac:dyDescent="0.2">
      <c r="A48" s="56" t="s">
        <v>88</v>
      </c>
      <c r="B48" s="53"/>
      <c r="C48" s="53"/>
      <c r="D48" s="53"/>
      <c r="E48" s="57"/>
      <c r="F48" s="52"/>
      <c r="G48" s="52"/>
      <c r="H48" s="17"/>
      <c r="I48" s="17"/>
      <c r="J48" s="17"/>
    </row>
    <row r="49" spans="1:10" s="1" customFormat="1" ht="16.95" customHeight="1" thickBot="1" x14ac:dyDescent="0.25">
      <c r="A49" s="97" t="s">
        <v>89</v>
      </c>
      <c r="B49" s="97"/>
      <c r="C49" s="97"/>
      <c r="D49" s="97"/>
      <c r="E49" s="97"/>
      <c r="F49" s="97"/>
      <c r="G49" s="97"/>
      <c r="H49" s="97"/>
      <c r="I49" s="97"/>
      <c r="J49" s="97"/>
    </row>
    <row r="50" spans="1:10" s="1" customFormat="1" ht="16.95" customHeight="1" x14ac:dyDescent="0.2">
      <c r="A50" s="98" t="s">
        <v>90</v>
      </c>
      <c r="B50" s="99"/>
      <c r="C50" s="99"/>
      <c r="D50" s="99"/>
      <c r="E50" s="99"/>
      <c r="F50" s="99"/>
      <c r="G50" s="99"/>
      <c r="H50" s="99"/>
      <c r="I50" s="100"/>
      <c r="J50" s="58"/>
    </row>
    <row r="51" spans="1:10" s="1" customFormat="1" ht="16.95" customHeight="1" x14ac:dyDescent="0.2">
      <c r="A51" s="101" t="s">
        <v>91</v>
      </c>
      <c r="B51" s="102"/>
      <c r="C51" s="102"/>
      <c r="D51" s="102"/>
      <c r="E51" s="102"/>
      <c r="F51" s="102"/>
      <c r="G51" s="102"/>
      <c r="H51" s="102"/>
      <c r="I51" s="103"/>
      <c r="J51" s="59"/>
    </row>
    <row r="52" spans="1:10" s="1" customFormat="1" ht="16.95" customHeight="1" thickBot="1" x14ac:dyDescent="0.25">
      <c r="A52" s="104" t="s">
        <v>92</v>
      </c>
      <c r="B52" s="105"/>
      <c r="C52" s="105"/>
      <c r="D52" s="105"/>
      <c r="E52" s="105"/>
      <c r="F52" s="105"/>
      <c r="G52" s="105"/>
      <c r="H52" s="105"/>
      <c r="I52" s="106"/>
      <c r="J52" s="60"/>
    </row>
    <row r="53" spans="1:10" s="1" customFormat="1" ht="16.95" customHeight="1" thickBot="1" x14ac:dyDescent="0.25">
      <c r="A53" s="107" t="s">
        <v>93</v>
      </c>
      <c r="B53" s="108"/>
      <c r="C53" s="108"/>
      <c r="D53" s="108"/>
      <c r="E53" s="108"/>
      <c r="F53" s="108"/>
      <c r="G53" s="108"/>
      <c r="H53" s="108"/>
      <c r="I53" s="108"/>
      <c r="J53" s="61">
        <f>SUM(J50:K52)</f>
        <v>0</v>
      </c>
    </row>
    <row r="54" spans="1:10" s="1" customFormat="1" ht="16.95" customHeight="1" x14ac:dyDescent="0.2">
      <c r="A54" s="56" t="s">
        <v>94</v>
      </c>
      <c r="B54" s="17"/>
      <c r="C54" s="17"/>
      <c r="D54" s="17"/>
      <c r="E54" s="17"/>
      <c r="F54" s="17"/>
      <c r="G54" s="17"/>
      <c r="H54" s="17"/>
      <c r="I54" s="17"/>
      <c r="J54" s="17"/>
    </row>
    <row r="55" spans="1:10" s="1" customFormat="1" ht="16.95" customHeight="1" x14ac:dyDescent="0.2">
      <c r="A55" s="62" t="s">
        <v>95</v>
      </c>
      <c r="B55" s="17"/>
      <c r="C55" s="17"/>
      <c r="D55" s="17"/>
      <c r="E55" s="17"/>
      <c r="F55" s="17"/>
      <c r="G55" s="17"/>
      <c r="H55" s="17"/>
      <c r="I55" s="17"/>
      <c r="J55" s="17"/>
    </row>
    <row r="56" spans="1:10" s="1" customFormat="1" ht="16.95" customHeight="1" x14ac:dyDescent="0.2">
      <c r="A56" s="62" t="s">
        <v>96</v>
      </c>
      <c r="B56" s="17"/>
      <c r="C56" s="17"/>
      <c r="D56" s="17"/>
      <c r="E56" s="17"/>
      <c r="F56" s="17"/>
      <c r="G56" s="17"/>
      <c r="H56" s="17"/>
      <c r="I56" s="17"/>
      <c r="J56" s="17"/>
    </row>
    <row r="57" spans="1:10" s="1" customFormat="1" ht="16.95" customHeight="1" x14ac:dyDescent="0.2">
      <c r="A57" s="62" t="s">
        <v>97</v>
      </c>
      <c r="B57" s="17"/>
      <c r="C57" s="17"/>
      <c r="D57" s="17"/>
      <c r="E57" s="17"/>
      <c r="F57" s="17"/>
      <c r="G57" s="17"/>
      <c r="H57" s="17"/>
      <c r="I57" s="17"/>
      <c r="J57" s="17"/>
    </row>
    <row r="58" spans="1:10" s="1" customFormat="1" ht="16.95" customHeight="1" x14ac:dyDescent="0.2">
      <c r="A58" s="62" t="s">
        <v>98</v>
      </c>
      <c r="B58" s="17"/>
      <c r="C58" s="17"/>
      <c r="D58" s="17"/>
      <c r="E58" s="17"/>
      <c r="F58" s="17"/>
      <c r="G58" s="17"/>
      <c r="H58" s="17"/>
      <c r="I58" s="17"/>
      <c r="J58" s="17"/>
    </row>
    <row r="59" spans="1:10" s="1" customFormat="1" ht="16.95" customHeight="1" x14ac:dyDescent="0.2">
      <c r="A59" s="62" t="s">
        <v>99</v>
      </c>
      <c r="B59" s="17"/>
      <c r="C59" s="17"/>
      <c r="D59" s="17"/>
      <c r="E59" s="17"/>
      <c r="F59" s="17"/>
      <c r="G59" s="17"/>
      <c r="H59" s="17"/>
      <c r="I59" s="17"/>
      <c r="J59" s="17"/>
    </row>
    <row r="60" spans="1:10" s="1" customFormat="1" ht="16.95" customHeight="1" x14ac:dyDescent="0.2">
      <c r="A60" s="62" t="s">
        <v>100</v>
      </c>
      <c r="B60" s="17"/>
      <c r="C60" s="17"/>
      <c r="D60" s="17"/>
      <c r="E60" s="17"/>
      <c r="F60" s="17"/>
      <c r="G60" s="17"/>
      <c r="H60" s="17"/>
      <c r="I60" s="17"/>
      <c r="J60" s="17"/>
    </row>
    <row r="61" spans="1:10" s="1" customFormat="1" ht="16.95" customHeight="1" x14ac:dyDescent="0.2">
      <c r="A61" s="62" t="s">
        <v>101</v>
      </c>
      <c r="B61" s="17"/>
      <c r="C61" s="17"/>
      <c r="D61" s="17"/>
      <c r="E61" s="17"/>
      <c r="F61" s="17"/>
      <c r="G61" s="17"/>
      <c r="H61" s="17"/>
      <c r="I61" s="17"/>
      <c r="J61" s="17"/>
    </row>
    <row r="62" spans="1:10" s="1" customFormat="1" ht="16.95" customHeight="1" x14ac:dyDescent="0.2">
      <c r="A62" s="62" t="s">
        <v>102</v>
      </c>
      <c r="B62" s="17"/>
      <c r="C62" s="17"/>
      <c r="D62" s="17"/>
      <c r="E62" s="17"/>
      <c r="F62" s="17"/>
      <c r="G62" s="17"/>
      <c r="H62" s="17"/>
      <c r="I62" s="17"/>
      <c r="J62" s="17"/>
    </row>
    <row r="63" spans="1:10" s="1" customFormat="1" ht="13.2" x14ac:dyDescent="0.2">
      <c r="A63" s="62"/>
      <c r="B63" s="17"/>
      <c r="C63" s="17"/>
      <c r="D63" s="17"/>
      <c r="E63" s="17"/>
      <c r="F63" s="17"/>
      <c r="G63" s="17"/>
      <c r="H63" s="17"/>
      <c r="I63" s="17"/>
      <c r="J63" s="17"/>
    </row>
    <row r="64" spans="1:10" s="1" customFormat="1" ht="13.2" x14ac:dyDescent="0.2">
      <c r="A64" s="63" t="s">
        <v>103</v>
      </c>
      <c r="B64" s="64"/>
      <c r="C64" s="64"/>
      <c r="D64" s="64"/>
      <c r="E64" s="64"/>
      <c r="F64" s="64"/>
      <c r="G64" s="64"/>
      <c r="H64" s="64"/>
      <c r="I64" s="64"/>
      <c r="J64" s="65">
        <f>J45</f>
        <v>0</v>
      </c>
    </row>
    <row r="65" spans="1:10" s="1" customFormat="1" ht="13.2" x14ac:dyDescent="0.2">
      <c r="A65" s="63"/>
      <c r="B65" s="64"/>
      <c r="C65" s="64"/>
      <c r="D65" s="64"/>
      <c r="E65" s="64"/>
      <c r="F65" s="64"/>
      <c r="G65" s="64"/>
      <c r="H65" s="64"/>
      <c r="I65" s="64"/>
      <c r="J65" s="64"/>
    </row>
    <row r="66" spans="1:10" s="1" customFormat="1" ht="13.2" x14ac:dyDescent="0.2">
      <c r="A66" s="63" t="s">
        <v>104</v>
      </c>
      <c r="B66" s="66"/>
      <c r="C66" s="66"/>
      <c r="D66" s="66"/>
      <c r="E66" s="66"/>
      <c r="F66" s="66"/>
      <c r="G66" s="66"/>
      <c r="H66" s="66"/>
      <c r="I66" s="66"/>
      <c r="J66" s="65">
        <f>J53*0.5</f>
        <v>0</v>
      </c>
    </row>
    <row r="67" spans="1:10" s="1" customFormat="1" x14ac:dyDescent="0.2">
      <c r="A67" s="67"/>
      <c r="B67" s="66"/>
      <c r="C67" s="66"/>
      <c r="D67" s="66"/>
      <c r="E67" s="66"/>
      <c r="F67" s="66"/>
      <c r="G67" s="66"/>
      <c r="H67" s="66"/>
      <c r="I67" s="66"/>
      <c r="J67" s="66"/>
    </row>
    <row r="68" spans="1:10" s="1" customFormat="1" ht="13.2" x14ac:dyDescent="0.2">
      <c r="A68" s="63" t="s">
        <v>105</v>
      </c>
      <c r="B68" s="66"/>
      <c r="C68" s="66"/>
      <c r="D68" s="66"/>
      <c r="E68" s="66"/>
      <c r="F68" s="66"/>
      <c r="G68" s="66"/>
      <c r="H68" s="66"/>
      <c r="I68" s="66"/>
      <c r="J68" s="65">
        <f>IF(J64&gt;J66,J66,J64)</f>
        <v>0</v>
      </c>
    </row>
    <row r="69" spans="1:10" s="1" customFormat="1" x14ac:dyDescent="0.2">
      <c r="A69" s="48"/>
      <c r="B69" s="49"/>
      <c r="C69" s="49"/>
      <c r="D69" s="49"/>
      <c r="E69" s="49"/>
      <c r="F69" s="49"/>
      <c r="G69" s="49"/>
      <c r="H69" s="49"/>
      <c r="I69" s="49"/>
      <c r="J69" s="49"/>
    </row>
    <row r="70" spans="1:10" s="1" customFormat="1" x14ac:dyDescent="0.2">
      <c r="A70" s="48"/>
      <c r="B70" s="49"/>
      <c r="C70" s="49"/>
      <c r="D70" s="49"/>
      <c r="E70" s="49"/>
      <c r="F70" s="49"/>
      <c r="G70" s="49"/>
      <c r="H70" s="49"/>
      <c r="I70" s="49"/>
      <c r="J70" s="49"/>
    </row>
    <row r="71" spans="1:10" s="1" customFormat="1" ht="24.9" customHeight="1" x14ac:dyDescent="0.25">
      <c r="A71" s="50" t="s">
        <v>15</v>
      </c>
      <c r="B71" s="90"/>
      <c r="C71" s="90"/>
      <c r="D71" s="90"/>
      <c r="E71" s="51"/>
      <c r="F71" s="52"/>
      <c r="G71" s="91"/>
      <c r="H71" s="92"/>
      <c r="I71" s="92"/>
      <c r="J71" s="92"/>
    </row>
    <row r="72" spans="1:10" s="1" customFormat="1" ht="24.9" customHeight="1" x14ac:dyDescent="0.25">
      <c r="A72" s="50" t="s">
        <v>14</v>
      </c>
      <c r="B72" s="90"/>
      <c r="C72" s="90"/>
      <c r="D72" s="90"/>
      <c r="E72" s="51"/>
      <c r="F72" s="53"/>
      <c r="G72" s="92"/>
      <c r="H72" s="92"/>
      <c r="I72" s="92"/>
      <c r="J72" s="92"/>
    </row>
    <row r="73" spans="1:10" s="1" customFormat="1" ht="24.9" customHeight="1" x14ac:dyDescent="0.25">
      <c r="A73" s="50" t="s">
        <v>25</v>
      </c>
      <c r="B73" s="96"/>
      <c r="C73" s="96"/>
      <c r="D73" s="96"/>
      <c r="E73" s="51"/>
      <c r="F73" s="17"/>
      <c r="G73" s="92"/>
      <c r="H73" s="92"/>
      <c r="I73" s="92"/>
      <c r="J73" s="92"/>
    </row>
    <row r="74" spans="1:10" s="1" customFormat="1" ht="18.75" customHeight="1" x14ac:dyDescent="0.2">
      <c r="A74" s="17"/>
      <c r="B74" s="88"/>
      <c r="C74" s="88"/>
      <c r="D74" s="88"/>
      <c r="E74" s="51"/>
      <c r="F74" s="17"/>
      <c r="G74" s="92"/>
      <c r="H74" s="92"/>
      <c r="I74" s="92"/>
      <c r="J74" s="92"/>
    </row>
    <row r="75" spans="1:10" s="1" customFormat="1" x14ac:dyDescent="0.2"/>
    <row r="76" spans="1:10" s="1" customFormat="1" hidden="1" x14ac:dyDescent="0.2"/>
    <row r="77" spans="1:10" s="1" customFormat="1" hidden="1" x14ac:dyDescent="0.2"/>
    <row r="78" spans="1:10" s="1" customFormat="1" hidden="1" x14ac:dyDescent="0.2"/>
    <row r="79" spans="1:10" s="1" customFormat="1" hidden="1" x14ac:dyDescent="0.2"/>
    <row r="80" spans="1:10" s="1" customFormat="1" hidden="1" x14ac:dyDescent="0.2"/>
    <row r="81" s="1" customFormat="1" hidden="1" x14ac:dyDescent="0.2"/>
    <row r="82" s="1" customFormat="1" hidden="1" x14ac:dyDescent="0.2"/>
    <row r="83" s="1" customFormat="1" hidden="1" x14ac:dyDescent="0.2"/>
    <row r="84" s="1" customFormat="1" hidden="1" x14ac:dyDescent="0.2"/>
    <row r="85" s="1" customFormat="1" hidden="1" x14ac:dyDescent="0.2"/>
    <row r="86" s="1" customFormat="1" hidden="1" x14ac:dyDescent="0.2"/>
    <row r="87" s="1" customFormat="1" hidden="1" x14ac:dyDescent="0.2"/>
    <row r="88" s="1" customFormat="1" hidden="1" x14ac:dyDescent="0.2"/>
  </sheetData>
  <sheetProtection algorithmName="SHA-512" hashValue="CQD6uU2ms9PkidYDwiQZuI/yYCsNEOLniYRxkNTQLu+XNHmsSkySniOFg9dDIeNCQ0XBs97GKJq4YCW22fRxew==" saltValue="zLKtvfyaY/aF/LSDYVe4qg==" spinCount="100000" sheet="1" objects="1" scenarios="1"/>
  <dataConsolidate/>
  <mergeCells count="44">
    <mergeCell ref="A2:J2"/>
    <mergeCell ref="A43:J43"/>
    <mergeCell ref="C14:C15"/>
    <mergeCell ref="C8:C9"/>
    <mergeCell ref="D8:D9"/>
    <mergeCell ref="A42:B42"/>
    <mergeCell ref="A41:B41"/>
    <mergeCell ref="A37:B37"/>
    <mergeCell ref="A38:B38"/>
    <mergeCell ref="A33:B33"/>
    <mergeCell ref="A39:B39"/>
    <mergeCell ref="A40:B40"/>
    <mergeCell ref="C12:C13"/>
    <mergeCell ref="A31:B31"/>
    <mergeCell ref="A36:B36"/>
    <mergeCell ref="A32:B32"/>
    <mergeCell ref="B74:D74"/>
    <mergeCell ref="G45:I45"/>
    <mergeCell ref="B71:D71"/>
    <mergeCell ref="B72:D72"/>
    <mergeCell ref="G71:J74"/>
    <mergeCell ref="A46:J46"/>
    <mergeCell ref="B73:D73"/>
    <mergeCell ref="A49:J49"/>
    <mergeCell ref="A50:I50"/>
    <mergeCell ref="A51:I51"/>
    <mergeCell ref="A52:I52"/>
    <mergeCell ref="A53:I53"/>
    <mergeCell ref="B1:G1"/>
    <mergeCell ref="A34:B34"/>
    <mergeCell ref="A35:B35"/>
    <mergeCell ref="A3:J3"/>
    <mergeCell ref="A4:J4"/>
    <mergeCell ref="B6:C6"/>
    <mergeCell ref="D6:D7"/>
    <mergeCell ref="E6:E7"/>
    <mergeCell ref="C10:C11"/>
    <mergeCell ref="F6:G6"/>
    <mergeCell ref="G10:G11"/>
    <mergeCell ref="G12:G13"/>
    <mergeCell ref="G14:G15"/>
    <mergeCell ref="A28:H28"/>
    <mergeCell ref="A30:H30"/>
    <mergeCell ref="A29:H29"/>
  </mergeCells>
  <phoneticPr fontId="1"/>
  <conditionalFormatting sqref="D37:J37">
    <cfRule type="containsBlanks" dxfId="5" priority="9">
      <formula>LEN(TRIM(D37))=0</formula>
    </cfRule>
    <cfRule type="cellIs" dxfId="4" priority="10" operator="lessThan">
      <formula>10.2</formula>
    </cfRule>
  </conditionalFormatting>
  <conditionalFormatting sqref="D38:J38">
    <cfRule type="containsBlanks" dxfId="3" priority="16">
      <formula>LEN(TRIM(D38))=0</formula>
    </cfRule>
    <cfRule type="cellIs" dxfId="2" priority="17" operator="lessThan">
      <formula>1000</formula>
    </cfRule>
  </conditionalFormatting>
  <conditionalFormatting sqref="D40:J40">
    <cfRule type="containsBlanks" dxfId="1" priority="12">
      <formula>LEN(TRIM(D40))=0</formula>
    </cfRule>
    <cfRule type="cellIs" dxfId="0" priority="13" operator="lessThan">
      <formula>3</formula>
    </cfRule>
  </conditionalFormatting>
  <dataValidations xWindow="522" yWindow="539" count="8">
    <dataValidation type="decimal" errorStyle="information" operator="greaterThanOrEqual" allowBlank="1" showInputMessage="1" showErrorMessage="1" error="Please enter the Annual Run Hours" prompt="Units must operate a minimum of 1,000 hours per year to be eligible." sqref="D38:J38" xr:uid="{00000000-0002-0000-0000-000000000000}">
      <formula1>0</formula1>
    </dataValidation>
    <dataValidation type="list" operator="equal" allowBlank="1" showInputMessage="1" showErrorMessage="1" error="Please select from the dropdown menu" sqref="D35:J35" xr:uid="{00000000-0002-0000-0000-000001000000}">
      <formula1>"SP,SS"</formula1>
    </dataValidation>
    <dataValidation type="list" allowBlank="1" showInputMessage="1" showErrorMessage="1" error="Please select from the dropdown menu." sqref="D36:J36" xr:uid="{00000000-0002-0000-0000-000002000000}">
      <formula1>"Electric Resistance, Other"</formula1>
    </dataValidation>
    <dataValidation type="list" allowBlank="1" showInputMessage="1" showErrorMessage="1" error="Please select from the dropdown menu" sqref="D32:J32" xr:uid="{00000000-0002-0000-0000-000003000000}">
      <formula1>"N,F"</formula1>
    </dataValidation>
    <dataValidation type="decimal" operator="greaterThanOrEqual" allowBlank="1" showInputMessage="1" showErrorMessage="1" error="Please enter a valid unit size" sqref="D40:J40" xr:uid="{00000000-0002-0000-0000-000004000000}">
      <formula1>0</formula1>
    </dataValidation>
    <dataValidation type="decimal" operator="greaterThanOrEqual" allowBlank="1" showInputMessage="1" showErrorMessage="1" error="Please enter an EER value" sqref="D37:J37" xr:uid="{00000000-0002-0000-0000-000005000000}">
      <formula1>0</formula1>
    </dataValidation>
    <dataValidation type="decimal" operator="greaterThanOrEqual" allowBlank="1" showInputMessage="1" showErrorMessage="1" error="Please enter a valid quantity." sqref="D39:J39" xr:uid="{00000000-0002-0000-0000-000006000000}">
      <formula1>0</formula1>
    </dataValidation>
    <dataValidation type="list" allowBlank="1" showInputMessage="1" showErrorMessage="1" error="Please select the correct incentive from the dropdown menu." sqref="D41:J41" xr:uid="{00000000-0002-0000-0000-000007000000}">
      <formula1>$H$8:$H$15</formula1>
    </dataValidation>
  </dataValidations>
  <hyperlinks>
    <hyperlink ref="A27" r:id="rId1" xr:uid="{00000000-0004-0000-0000-000000000000}"/>
    <hyperlink ref="A29" r:id="rId2" location="BK15" xr:uid="{00000000-0004-0000-0000-000001000000}"/>
    <hyperlink ref="A25" r:id="rId3" xr:uid="{00000000-0004-0000-0000-000002000000}"/>
  </hyperlinks>
  <printOptions horizontalCentered="1"/>
  <pageMargins left="0.35" right="0.25" top="0.48" bottom="0.5" header="0.37" footer="0.46"/>
  <pageSetup scale="44" orientation="portrait" verticalDpi="1200" r:id="rId4"/>
  <headerFooter alignWithMargins="0">
    <oddFooter>&amp;L&amp;8&amp;XTM&amp;X SAVE ON ENERGY is a trademark of the Independent Electricity System Operator (IESO). 
© 2025 Independent Electricity System Operator. All rights reserved.
&amp;C&amp;8V1.0&amp;R&amp;8Page &amp;P of &amp;N</oddFooter>
  </headerFooter>
  <rowBreaks count="1" manualBreakCount="1">
    <brk id="46" max="21"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8" sqref="A38"/>
    </sheetView>
  </sheetViews>
  <sheetFormatPr defaultRowHeight="12.6" x14ac:dyDescent="0.2"/>
  <cols>
    <col min="1" max="1" width="163" bestFit="1" customWidth="1"/>
  </cols>
  <sheetData>
    <row r="1" spans="1:1" ht="13.2" x14ac:dyDescent="0.25">
      <c r="A1" s="18" t="s">
        <v>84</v>
      </c>
    </row>
  </sheetData>
  <hyperlinks>
    <hyperlink ref="A1" r:id="rId1" tooltip="click to email retrofit@ieso.ca" xr:uid="{00000000-0004-0000-0100-000000000000}"/>
  </hyperlinks>
  <pageMargins left="0.7" right="0.7" top="0.75" bottom="0.75" header="0.3" footer="0.3"/>
  <pageSetup orientation="portrait" horizontalDpi="90" verticalDpi="90" r:id="rId2"/>
  <headerFooter>
    <oddFooter>&amp;L&amp;8&amp;XTM&amp;X SAVE ON ENERGY is a trademark of the Independent Electricity System Operator (IESO). 
© 2025 Independent Electricity System Operator. All rights reserved.
&amp;C&amp;8V1.0&amp;R&amp;8Page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F13" sqref="F13"/>
    </sheetView>
  </sheetViews>
  <sheetFormatPr defaultRowHeight="12.6" x14ac:dyDescent="0.2"/>
  <cols>
    <col min="1" max="1" width="14.6328125" customWidth="1"/>
  </cols>
  <sheetData>
    <row r="2" spans="1:2" x14ac:dyDescent="0.2">
      <c r="A2" t="s">
        <v>29</v>
      </c>
      <c r="B2" s="7">
        <v>1</v>
      </c>
    </row>
    <row r="3" spans="1:2" x14ac:dyDescent="0.2">
      <c r="A3" s="8" t="s">
        <v>30</v>
      </c>
      <c r="B3" s="9" t="s">
        <v>112</v>
      </c>
    </row>
    <row r="4" spans="1:2" x14ac:dyDescent="0.2">
      <c r="A4" s="8" t="s">
        <v>31</v>
      </c>
      <c r="B4" s="10">
        <v>1</v>
      </c>
    </row>
    <row r="5" spans="1:2" x14ac:dyDescent="0.2">
      <c r="A5" s="8" t="s">
        <v>32</v>
      </c>
      <c r="B5" s="10">
        <v>2025</v>
      </c>
    </row>
    <row r="6" spans="1:2" x14ac:dyDescent="0.2">
      <c r="A6" s="8"/>
    </row>
    <row r="7" spans="1:2" ht="17.399999999999999" x14ac:dyDescent="0.3">
      <c r="A7" s="11" t="s">
        <v>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18"/>
  <sheetViews>
    <sheetView topLeftCell="B1" workbookViewId="0">
      <selection activeCell="C3" sqref="C3"/>
    </sheetView>
  </sheetViews>
  <sheetFormatPr defaultRowHeight="12.6" x14ac:dyDescent="0.2"/>
  <cols>
    <col min="1" max="1" width="13.7265625" bestFit="1" customWidth="1"/>
    <col min="2" max="2" width="10.453125" bestFit="1" customWidth="1"/>
    <col min="3" max="3" width="138.26953125" bestFit="1" customWidth="1"/>
  </cols>
  <sheetData>
    <row r="1" spans="1:3" x14ac:dyDescent="0.2">
      <c r="A1" s="13" t="s">
        <v>36</v>
      </c>
      <c r="B1" s="13" t="s">
        <v>38</v>
      </c>
      <c r="C1" s="13" t="s">
        <v>37</v>
      </c>
    </row>
    <row r="2" spans="1:3" x14ac:dyDescent="0.2">
      <c r="A2" s="12">
        <v>1</v>
      </c>
      <c r="B2" s="14">
        <v>44196</v>
      </c>
      <c r="C2" s="8" t="s">
        <v>113</v>
      </c>
    </row>
    <row r="3" spans="1:3" x14ac:dyDescent="0.2">
      <c r="A3" s="12"/>
      <c r="B3" s="14"/>
      <c r="C3" s="8"/>
    </row>
    <row r="4" spans="1:3" x14ac:dyDescent="0.2">
      <c r="A4" s="12"/>
      <c r="B4" s="14"/>
      <c r="C4" s="8"/>
    </row>
    <row r="5" spans="1:3" x14ac:dyDescent="0.2">
      <c r="A5" s="12"/>
      <c r="B5" s="14"/>
      <c r="C5" s="8"/>
    </row>
    <row r="6" spans="1:3" x14ac:dyDescent="0.2">
      <c r="A6" s="12"/>
      <c r="B6" s="14"/>
      <c r="C6" s="8"/>
    </row>
    <row r="7" spans="1:3" x14ac:dyDescent="0.2">
      <c r="A7" s="12"/>
      <c r="B7" s="14"/>
      <c r="C7" s="8"/>
    </row>
    <row r="8" spans="1:3" x14ac:dyDescent="0.2">
      <c r="A8" s="12"/>
      <c r="B8" s="14"/>
      <c r="C8" s="8"/>
    </row>
    <row r="9" spans="1:3" x14ac:dyDescent="0.2">
      <c r="A9" s="12"/>
      <c r="B9" s="14"/>
      <c r="C9" s="8"/>
    </row>
    <row r="10" spans="1:3" x14ac:dyDescent="0.2">
      <c r="A10" s="12"/>
      <c r="B10" s="14"/>
      <c r="C10" s="8"/>
    </row>
    <row r="11" spans="1:3" x14ac:dyDescent="0.2">
      <c r="A11" s="12"/>
      <c r="B11" s="14"/>
      <c r="C11" s="8"/>
    </row>
    <row r="12" spans="1:3" x14ac:dyDescent="0.2">
      <c r="A12" s="12"/>
      <c r="B12" s="14"/>
      <c r="C12" s="8"/>
    </row>
    <row r="13" spans="1:3" x14ac:dyDescent="0.2">
      <c r="A13" s="16"/>
      <c r="B13" s="14"/>
    </row>
    <row r="14" spans="1:3" x14ac:dyDescent="0.2">
      <c r="A14" s="16"/>
      <c r="B14" s="14"/>
      <c r="C14" s="8"/>
    </row>
    <row r="15" spans="1:3" x14ac:dyDescent="0.2">
      <c r="A15" s="16"/>
      <c r="B15" s="14"/>
    </row>
    <row r="16" spans="1:3" x14ac:dyDescent="0.2">
      <c r="A16" s="16"/>
      <c r="B16" s="14"/>
    </row>
    <row r="17" spans="1:2" x14ac:dyDescent="0.2">
      <c r="A17" s="16"/>
      <c r="B17" s="14"/>
    </row>
    <row r="18" spans="1:2" x14ac:dyDescent="0.2">
      <c r="A18" s="16"/>
      <c r="B18"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a0a26ad-673a-4fec-bfcd-9999ec2c4634" xsi:nil="true"/>
    <lcf76f155ced4ddcb4097134ff3c332f xmlns="cdf8d4ea-74c8-4be1-aeb0-bca783ecfd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FE1E5DBE841746A567AE383E943A2F" ma:contentTypeVersion="12" ma:contentTypeDescription="Create a new document." ma:contentTypeScope="" ma:versionID="6c3832be0ca07ede92a3520d9f633971">
  <xsd:schema xmlns:xsd="http://www.w3.org/2001/XMLSchema" xmlns:xs="http://www.w3.org/2001/XMLSchema" xmlns:p="http://schemas.microsoft.com/office/2006/metadata/properties" xmlns:ns2="cdf8d4ea-74c8-4be1-aeb0-bca783ecfdd7" xmlns:ns3="3a0a26ad-673a-4fec-bfcd-9999ec2c4634" targetNamespace="http://schemas.microsoft.com/office/2006/metadata/properties" ma:root="true" ma:fieldsID="129d54ea3f8b867fbc39bdddc57043aa" ns2:_="" ns3:_="">
    <xsd:import namespace="cdf8d4ea-74c8-4be1-aeb0-bca783ecfdd7"/>
    <xsd:import namespace="3a0a26ad-673a-4fec-bfcd-9999ec2c4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8d4ea-74c8-4be1-aeb0-bca783ecf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0a26ad-673a-4fec-bfcd-9999ec2c46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171b91f-4deb-4079-b98d-5c591e388aa8}" ma:internalName="TaxCatchAll" ma:showField="CatchAllData" ma:web="3a0a26ad-673a-4fec-bfcd-9999ec2c4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E13F3-B432-43BC-8804-889C72540413}">
  <ds:schemaRefs>
    <ds:schemaRef ds:uri="http://schemas.microsoft.com/office/2006/metadata/properties"/>
    <ds:schemaRef ds:uri="http://schemas.microsoft.com/office/2006/documentManagement/types"/>
    <ds:schemaRef ds:uri="http://purl.org/dc/dcmitype/"/>
    <ds:schemaRef ds:uri="http://www.w3.org/XML/1998/namespace"/>
    <ds:schemaRef ds:uri="http://schemas.openxmlformats.org/package/2006/metadata/core-properties"/>
    <ds:schemaRef ds:uri="3a0a26ad-673a-4fec-bfcd-9999ec2c4634"/>
    <ds:schemaRef ds:uri="http://purl.org/dc/elements/1.1/"/>
    <ds:schemaRef ds:uri="http://purl.org/dc/terms/"/>
    <ds:schemaRef ds:uri="cdf8d4ea-74c8-4be1-aeb0-bca783ecfdd7"/>
    <ds:schemaRef ds:uri="http://schemas.microsoft.com/office/infopath/2007/PartnerControls"/>
  </ds:schemaRefs>
</ds:datastoreItem>
</file>

<file path=customXml/itemProps2.xml><?xml version="1.0" encoding="utf-8"?>
<ds:datastoreItem xmlns:ds="http://schemas.openxmlformats.org/officeDocument/2006/customXml" ds:itemID="{4F4AB414-30D5-4387-939B-E4639EC07097}">
  <ds:schemaRefs>
    <ds:schemaRef ds:uri="http://schemas.microsoft.com/sharepoint/v3/contenttype/forms"/>
  </ds:schemaRefs>
</ds:datastoreItem>
</file>

<file path=customXml/itemProps3.xml><?xml version="1.0" encoding="utf-8"?>
<ds:datastoreItem xmlns:ds="http://schemas.openxmlformats.org/officeDocument/2006/customXml" ds:itemID="{FEC516A8-1C95-4227-A88E-0F349162BA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8d4ea-74c8-4be1-aeb0-bca783ecfdd7"/>
    <ds:schemaRef ds:uri="3a0a26ad-673a-4fec-bfcd-9999ec2c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Eligible Measures List</vt:lpstr>
      <vt:lpstr>Accessibilty Disclaimer</vt:lpstr>
      <vt:lpstr>Version Control</vt:lpstr>
      <vt:lpstr>Revision History</vt:lpstr>
      <vt:lpstr>'Eligible Measures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Kehn Cyrus Saplagio</cp:lastModifiedBy>
  <cp:lastPrinted>2024-12-18T19:58:35Z</cp:lastPrinted>
  <dcterms:created xsi:type="dcterms:W3CDTF">2006-11-22T16:30:17Z</dcterms:created>
  <dcterms:modified xsi:type="dcterms:W3CDTF">2024-12-18T19:58:38Z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0x0101002BFE1E5DBE841746A567AE383E943A2F</vt:lpwstr>
  </property>
  <property fmtid="{D5CDD505-2E9C-101B-9397-08002B2CF9AE}" pid="3" name="MediaServiceImageTags">
    <vt:lpwstr/>
  </property>
</Properties>
</file>