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24B127EC-1D31-4303-BFEE-558EEFAAABB9}" xr6:coauthVersionLast="47" xr6:coauthVersionMax="47" xr10:uidLastSave="{2C8C0FF2-E8DB-427F-81B1-6571408F05CF}"/>
  <workbookProtection workbookAlgorithmName="SHA-512" workbookHashValue="bLsgDD66tPGpzDApnHfL1VfYANbOHRblErLUbO9rB3fp2uIf75mCyo2RgrNqepMR25revbJ2M/KsBPDPf3V4hA==" workbookSaltValue="ntHbCDmJIXGiezMZLlEHHw==" workbookSpinCount="100000" lockStructure="1"/>
  <bookViews>
    <workbookView xWindow="-108" yWindow="-108" windowWidth="23256" windowHeight="12576" tabRatio="500" xr2:uid="{00000000-000D-0000-FFFF-FFFF00000000}"/>
  </bookViews>
  <sheets>
    <sheet name="Eligible Measures List" sheetId="1" r:id="rId1"/>
    <sheet name="Accessibility Disclaimer" sheetId="4" r:id="rId2"/>
    <sheet name="Version Control" sheetId="2" state="hidden" r:id="rId3"/>
    <sheet name="Revision History"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D37" i="1" l="1"/>
  <c r="J47" i="1"/>
  <c r="J60" i="1" s="1"/>
  <c r="E37" i="1"/>
  <c r="F37" i="1"/>
  <c r="G37" i="1"/>
  <c r="H37" i="1"/>
  <c r="I37" i="1"/>
  <c r="J37" i="1"/>
  <c r="C37" i="1"/>
  <c r="J40" i="1" l="1"/>
  <c r="J58" i="1" s="1"/>
  <c r="J62" i="1" s="1"/>
</calcChain>
</file>

<file path=xl/sharedStrings.xml><?xml version="1.0" encoding="utf-8"?>
<sst xmlns="http://schemas.openxmlformats.org/spreadsheetml/2006/main" count="142" uniqueCount="110">
  <si>
    <t>Prescriptive worksheets are no longer required to submit Retrofit incentive applications. This is an optional worksheet, made available to assist Retrofit applicants with calculating incentives</t>
  </si>
  <si>
    <r>
      <t xml:space="preserve">Only unitary air conditioners (AC) of the size and meeting or exceeding the Consortium for Energy Efficiency (CEE) efficiencies indicated below are eligible for Participant Incentives.  Units must operate a minimum of 1,000 hours per year to be eligible. 
</t>
    </r>
    <r>
      <rPr>
        <b/>
        <sz val="10"/>
        <rFont val="Arial"/>
        <family val="2"/>
      </rPr>
      <t>INSTRUCTIONS:</t>
    </r>
    <r>
      <rPr>
        <sz val="10"/>
        <rFont val="Arial"/>
        <family val="2"/>
      </rPr>
      <t xml:space="preserve">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space. The sum of the 'Total Participant Incentive'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r>
  </si>
  <si>
    <t>AIR COOLED UNITARY AC EQUIPMENT INCENTIVES</t>
  </si>
  <si>
    <t xml:space="preserve">Unitary Equipment </t>
  </si>
  <si>
    <t>Heating Type</t>
  </si>
  <si>
    <t xml:space="preserve">Assumed Base Case </t>
  </si>
  <si>
    <t>Minimum
Efficiency Rating (EER / IEER)</t>
  </si>
  <si>
    <t>Participant Incentive ($)</t>
  </si>
  <si>
    <t>Tons</t>
  </si>
  <si>
    <t>BTU per hour</t>
  </si>
  <si>
    <t>Energy Efficiency Ratio (EER / IEER)</t>
  </si>
  <si>
    <t>Per Unit</t>
  </si>
  <si>
    <t>Split System</t>
  </si>
  <si>
    <t>≥ 36,000 to &lt; 65,000</t>
  </si>
  <si>
    <t>All</t>
  </si>
  <si>
    <t>13.0 SEER (Approximately 11.14 EER)</t>
  </si>
  <si>
    <t>12.5 EER</t>
  </si>
  <si>
    <t>≥ 3.0 to &lt; 5.4</t>
  </si>
  <si>
    <t>Single Package With Economizer</t>
  </si>
  <si>
    <r>
      <t xml:space="preserve">≥ 65,000 to </t>
    </r>
    <r>
      <rPr>
        <sz val="9"/>
        <color theme="1"/>
        <rFont val="Arial"/>
        <family val="2"/>
      </rPr>
      <t>≤</t>
    </r>
    <r>
      <rPr>
        <sz val="9"/>
        <color rgb="FF000000"/>
        <rFont val="Arial"/>
        <family val="2"/>
      </rPr>
      <t xml:space="preserve"> 90,000</t>
    </r>
  </si>
  <si>
    <t xml:space="preserve">Electric Resistance </t>
  </si>
  <si>
    <t>11.2 / 12.9</t>
  </si>
  <si>
    <t>12.2 / 14.1</t>
  </si>
  <si>
    <r>
      <t xml:space="preserve">≥ 5.4 to </t>
    </r>
    <r>
      <rPr>
        <sz val="9"/>
        <color theme="1"/>
        <rFont val="Arial"/>
        <family val="2"/>
      </rPr>
      <t>≤</t>
    </r>
    <r>
      <rPr>
        <sz val="9"/>
        <color rgb="FF000000"/>
        <rFont val="Arial"/>
        <family val="2"/>
      </rPr>
      <t xml:space="preserve"> 7.5</t>
    </r>
  </si>
  <si>
    <t>All Other</t>
  </si>
  <si>
    <t>11.0 / 12.7</t>
  </si>
  <si>
    <t>12.0 / 13.8</t>
  </si>
  <si>
    <t>Split System and Single Package</t>
  </si>
  <si>
    <t>&gt; 90,000 to &lt; 135,000</t>
  </si>
  <si>
    <t xml:space="preserve"> </t>
  </si>
  <si>
    <t>&gt; 7.5 to &lt; 11.25</t>
  </si>
  <si>
    <t>≥ 135,000 to &lt; 240,000</t>
  </si>
  <si>
    <t>11.0 / 12.4</t>
  </si>
  <si>
    <t>12.2 / 13.8</t>
  </si>
  <si>
    <t>≥ 11.25 to &lt; 20.0</t>
  </si>
  <si>
    <t>10.8 / 12.2</t>
  </si>
  <si>
    <t>12.0 / 13.6</t>
  </si>
  <si>
    <t>≥ 240,000 to &lt; 760,000</t>
  </si>
  <si>
    <t>10.0 / 11.6</t>
  </si>
  <si>
    <t>10.8 / 12.5</t>
  </si>
  <si>
    <t>≥ 20.0 to &lt; 63.3</t>
  </si>
  <si>
    <t>9.8 / 11.4</t>
  </si>
  <si>
    <t>10.6 / 12.3</t>
  </si>
  <si>
    <t>≥ 760,000</t>
  </si>
  <si>
    <t>9.7 / 11.3</t>
  </si>
  <si>
    <t>10.4 / 12.1</t>
  </si>
  <si>
    <t>≥ 63.3</t>
  </si>
  <si>
    <t>9.5 / 11.1</t>
  </si>
  <si>
    <t>10.2 / 11.9</t>
  </si>
  <si>
    <t>Required Information</t>
  </si>
  <si>
    <t>Example</t>
  </si>
  <si>
    <t>#1</t>
  </si>
  <si>
    <t>#2</t>
  </si>
  <si>
    <t>#3</t>
  </si>
  <si>
    <t>#4</t>
  </si>
  <si>
    <t>#5</t>
  </si>
  <si>
    <t>#6</t>
  </si>
  <si>
    <t>#7</t>
  </si>
  <si>
    <t>Reason: “N”=New or “F”=Failed</t>
  </si>
  <si>
    <t>F</t>
  </si>
  <si>
    <t>Manufacturer</t>
  </si>
  <si>
    <t>ABC</t>
  </si>
  <si>
    <t>Model Number</t>
  </si>
  <si>
    <t>EE-9876</t>
  </si>
  <si>
    <t>Split System (SS) or Single Package (SP)</t>
  </si>
  <si>
    <t>SP</t>
  </si>
  <si>
    <t>Heating Type (Electric Resistance or Other)</t>
  </si>
  <si>
    <t>Other</t>
  </si>
  <si>
    <t>EER / IEER</t>
  </si>
  <si>
    <t>Annual Run Hours</t>
  </si>
  <si>
    <t>Quantity (# of Unitary AC Units)</t>
  </si>
  <si>
    <t>Unit Size in Tons</t>
  </si>
  <si>
    <t>Economizer (Y or N)</t>
  </si>
  <si>
    <t>Y</t>
  </si>
  <si>
    <t xml:space="preserve">Participant Incentive ($/unit)  </t>
  </si>
  <si>
    <t>Total Participant Incentive</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</si>
  <si>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</si>
  <si>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TOTAL PARTICIPANT INCENTIVE REQUESTED: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</si>
  <si>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</si>
  <si>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</si>
  <si>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</si>
  <si>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</si>
  <si>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</si>
  <si>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</si>
  <si>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</si>
  <si>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</si>
  <si>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</si>
  <si>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</si>
  <si>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</si>
  <si>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</si>
  <si>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</si>
  <si>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</si>
  <si>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</si>
  <si>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</si>
  <si>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</si>
  <si>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</si>
  <si>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of Applicant:</t>
  </si>
  <si>
    <t>Company Name:</t>
  </si>
  <si>
    <t>Building Address: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</si>
  <si>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</si>
  <si>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 xml:space="preserve">Version Number </t>
  </si>
  <si>
    <t>Month</t>
  </si>
  <si>
    <t>January</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</si>
  <si>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</si>
  <si>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</si>
  <si>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</si>
  <si>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</si>
  <si>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</si>
  <si>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Details</t>
  </si>
  <si>
    <t>eDSM Framework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</si>
</sst>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
    <numFmt numFmtId="165" formatCode="&quot;$&quot;#,##0.00"/>
    <numFmt numFmtId="166" formatCode="&quot;$&quot;#,##0.00;[Red]&quot;$&quot;#,##0.00"/>
    <numFmt numFmtId="167" formatCode="0.0_);\(0.0\)"/>
    <numFmt numFmtId="168" formatCode="0.0"/>
    <numFmt numFmtId="169" formatCode="_-&quot;$&quot;* #,##0_-;\-&quot;$&quot;* #,##0_-;_-&quot;$&quot;* &quot;-&quot;??_-;_-@_-"/>
    <numFmt numFmtId="170" formatCode="_(&quot;$&quot;* #,##0.00_);_(&quot;$&quot;* \(#,##0.00\);_(&quot;$&quot;* &quot;-&quot;??_);_(@_)"/>
  </numFmts>
  <fonts count="23" x14ac:knownFonts="1">
    <font>
      <sz val="10"/>
      <name val="Verdana"/>
    </font>
    <font>
      <sz val="8"/>
      <name val="Verdana"/>
      <family val="2"/>
    </font>
    <font>
      <sz val="8"/>
      <name val="Arial"/>
      <family val="2"/>
    </font>
    <font>
      <b/>
      <sz val="10"/>
      <name val="Arial"/>
      <family val="2"/>
    </font>
    <font>
      <sz val="9"/>
      <name val="Arial"/>
      <family val="2"/>
    </font>
    <font>
      <b/>
      <sz val="9"/>
      <name val="Arial"/>
      <family val="2"/>
    </font>
    <font>
      <sz val="10"/>
      <name val="Arial"/>
      <family val="2"/>
    </font>
    <font>
      <b/>
      <i/>
      <sz val="8"/>
      <name val="Arial"/>
      <family val="2"/>
    </font>
    <font>
      <b/>
      <i/>
      <sz val="10"/>
      <name val="Arial"/>
      <family val="2"/>
    </font>
    <font>
      <vertAlign val="superscript"/>
      <sz val="10"/>
      <name val="Arial"/>
      <family val="2"/>
    </font>
    <font>
      <sz val="10"/>
      <name val="Verdana"/>
      <family val="2"/>
    </font>
    <font>
      <sz val="14"/>
      <color rgb="FFFF0000"/>
      <name val="Verdana"/>
      <family val="2"/>
    </font>
    <font>
      <b/>
      <sz val="14"/>
      <color rgb="FFFF0000"/>
      <name val="Verdana"/>
      <family val="2"/>
    </font>
    <font>
      <sz val="18"/>
      <color theme="0" tint="-0.34998626667073579"/>
      <name val="Helvetica"/>
      <family val="2"/>
    </font>
    <font>
      <sz val="9"/>
      <color theme="1"/>
      <name val="Arial"/>
      <family val="2"/>
    </font>
    <font>
      <sz val="9"/>
      <color rgb="FF000000"/>
      <name val="Arial"/>
      <family val="2"/>
    </font>
    <font>
      <u/>
      <sz val="10"/>
      <color theme="10"/>
      <name val="Verdana"/>
      <family val="2"/>
    </font>
    <font>
      <u/>
      <sz val="10"/>
      <name val="Arial"/>
      <family val="2"/>
    </font>
    <font>
      <u/>
      <sz val="10"/>
      <color rgb="FF2E813E"/>
      <name val="Arial"/>
      <family val="2"/>
    </font>
    <font>
      <b/>
      <sz val="12"/>
      <name val="Arial"/>
      <family val="2"/>
    </font>
    <font>
      <sz val="10"/>
      <name val="Verdana"/>
      <family val="2"/>
    </font>
    <font>
      <b/>
      <sz val="10"/>
      <name val="Verdana"/>
      <family val="2"/>
    </font>
    <font>
      <b/>
      <sz val="9"/>
      <name val="Verdana"/>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27">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6" fillId="0" borderId="0" applyNumberFormat="0" applyFill="0" applyBorder="0" applyAlignment="0" applyProtection="0"/>
    <xf numFmtId="44" fontId="20" fillId="0" borderId="0" applyFont="0" applyFill="0" applyBorder="0" applyAlignment="0" applyProtection="0"/>
    <xf numFmtId="0" fontId="10" fillId="0" borderId="0"/>
    <xf numFmtId="170" fontId="10" fillId="0" borderId="0" applyFont="0" applyFill="0" applyBorder="0" applyAlignment="0" applyProtection="0"/>
  </cellStyleXfs>
  <cellXfs count="108">
    <xf numFmtId="0" fontId="0" fillId="0" borderId="0" xfId="0"/>
    <xf numFmtId="0" fontId="0" fillId="0" borderId="0" xfId="0" applyAlignment="1">
      <alignment vertical="center"/>
    </xf>
    <xf numFmtId="0" fontId="4"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165" fontId="3" fillId="0" borderId="3"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xf>
    <xf numFmtId="0" fontId="5" fillId="2" borderId="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165" fontId="4" fillId="0" borderId="0" xfId="0" applyNumberFormat="1" applyFont="1" applyAlignment="1">
      <alignment horizontal="center" vertical="center" wrapText="1"/>
    </xf>
    <xf numFmtId="165" fontId="0" fillId="0" borderId="0" xfId="0" applyNumberFormat="1" applyAlignment="1">
      <alignment vertical="center"/>
    </xf>
    <xf numFmtId="0" fontId="8" fillId="0" borderId="0" xfId="0" applyFont="1" applyAlignment="1">
      <alignment horizontal="left" vertical="center" wrapText="1"/>
    </xf>
    <xf numFmtId="167" fontId="10" fillId="3" borderId="0" xfId="0" applyNumberFormat="1" applyFont="1" applyFill="1"/>
    <xf numFmtId="0" fontId="10" fillId="0" borderId="0" xfId="0" applyFont="1"/>
    <xf numFmtId="168" fontId="10" fillId="3" borderId="0" xfId="0" applyNumberFormat="1" applyFont="1" applyFill="1"/>
    <xf numFmtId="1" fontId="10" fillId="3" borderId="0" xfId="0" applyNumberFormat="1" applyFont="1" applyFill="1"/>
    <xf numFmtId="0" fontId="11" fillId="0" borderId="0" xfId="0" applyFont="1"/>
    <xf numFmtId="166"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65" fontId="4" fillId="0" borderId="1" xfId="0" applyNumberFormat="1" applyFont="1" applyBorder="1" applyAlignment="1" applyProtection="1">
      <alignment horizontal="center" vertical="center" wrapText="1"/>
      <protection locked="0"/>
    </xf>
    <xf numFmtId="0" fontId="15" fillId="0" borderId="9" xfId="0" applyFont="1" applyBorder="1" applyAlignment="1">
      <alignment horizontal="center" wrapText="1"/>
    </xf>
    <xf numFmtId="0" fontId="15" fillId="0" borderId="10" xfId="0" applyFont="1" applyBorder="1" applyAlignment="1">
      <alignment horizontal="center" vertical="top"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167" fontId="10" fillId="0" borderId="0" xfId="0" applyNumberFormat="1" applyFont="1"/>
    <xf numFmtId="0" fontId="0" fillId="3" borderId="0" xfId="0" applyFill="1"/>
    <xf numFmtId="15" fontId="0" fillId="0" borderId="0" xfId="0" applyNumberFormat="1"/>
    <xf numFmtId="0" fontId="3" fillId="0" borderId="0" xfId="0" applyFont="1" applyAlignment="1">
      <alignment horizontal="center" vertical="center" wrapText="1"/>
    </xf>
    <xf numFmtId="168" fontId="0" fillId="0" borderId="0" xfId="0" applyNumberFormat="1"/>
    <xf numFmtId="0" fontId="3" fillId="0" borderId="7" xfId="0" applyFont="1" applyBorder="1" applyAlignment="1">
      <alignment vertical="center" wrapText="1"/>
    </xf>
    <xf numFmtId="0" fontId="3" fillId="0" borderId="7" xfId="0" applyFont="1" applyBorder="1" applyAlignment="1">
      <alignment vertical="center"/>
    </xf>
    <xf numFmtId="0" fontId="3" fillId="0" borderId="5" xfId="0" applyFont="1" applyBorder="1" applyAlignment="1">
      <alignment horizontal="center" vertical="center" wrapText="1"/>
    </xf>
    <xf numFmtId="0" fontId="3" fillId="0" borderId="13" xfId="0" applyFont="1" applyBorder="1" applyAlignment="1">
      <alignment vertical="center" wrapText="1"/>
    </xf>
    <xf numFmtId="2" fontId="15" fillId="0" borderId="13" xfId="0" applyNumberFormat="1" applyFont="1" applyBorder="1" applyAlignment="1">
      <alignment vertical="center"/>
    </xf>
    <xf numFmtId="2" fontId="15" fillId="0" borderId="13" xfId="0" applyNumberFormat="1" applyFont="1" applyBorder="1" applyAlignment="1">
      <alignment vertical="center" wrapText="1"/>
    </xf>
    <xf numFmtId="0" fontId="17" fillId="0" borderId="0" xfId="1" applyFont="1"/>
    <xf numFmtId="1" fontId="15" fillId="0" borderId="5" xfId="0" applyNumberFormat="1" applyFont="1" applyBorder="1" applyAlignment="1">
      <alignment horizontal="center" vertical="center"/>
    </xf>
    <xf numFmtId="1" fontId="15" fillId="0" borderId="5" xfId="0" applyNumberFormat="1" applyFont="1" applyBorder="1" applyAlignment="1">
      <alignment horizontal="center" vertical="center" wrapText="1"/>
    </xf>
    <xf numFmtId="0" fontId="3" fillId="0" borderId="0" xfId="3" applyFont="1" applyAlignment="1">
      <alignment horizontal="left" vertical="center"/>
    </xf>
    <xf numFmtId="0" fontId="6" fillId="0" borderId="0" xfId="0" applyFont="1" applyAlignment="1">
      <alignment horizontal="center" vertical="center"/>
    </xf>
    <xf numFmtId="0" fontId="10" fillId="0" borderId="0" xfId="0" applyFont="1" applyAlignment="1">
      <alignment vertical="center"/>
    </xf>
    <xf numFmtId="169" fontId="10" fillId="0" borderId="17" xfId="2" applyNumberFormat="1" applyFont="1" applyBorder="1" applyAlignment="1" applyProtection="1">
      <alignment vertical="center"/>
      <protection locked="0"/>
    </xf>
    <xf numFmtId="169" fontId="10" fillId="0" borderId="21" xfId="2" applyNumberFormat="1" applyFont="1" applyBorder="1" applyAlignment="1" applyProtection="1">
      <alignment vertical="center"/>
      <protection locked="0"/>
    </xf>
    <xf numFmtId="169" fontId="10" fillId="0" borderId="25" xfId="2" applyNumberFormat="1" applyFont="1" applyBorder="1" applyAlignment="1" applyProtection="1">
      <alignment vertical="center"/>
      <protection locked="0"/>
    </xf>
    <xf numFmtId="169" fontId="21" fillId="0" borderId="3" xfId="2" applyNumberFormat="1" applyFont="1" applyBorder="1" applyAlignment="1" applyProtection="1">
      <alignment vertical="center"/>
    </xf>
    <xf numFmtId="0" fontId="6" fillId="0" borderId="0" xfId="3" applyFont="1" applyAlignment="1">
      <alignment horizontal="left" vertical="center"/>
    </xf>
    <xf numFmtId="0" fontId="3" fillId="0" borderId="0" xfId="3" applyFont="1" applyAlignment="1">
      <alignment vertical="center"/>
    </xf>
    <xf numFmtId="0" fontId="21" fillId="0" borderId="0" xfId="0" applyFont="1" applyAlignment="1">
      <alignment vertical="center"/>
    </xf>
    <xf numFmtId="170" fontId="3" fillId="0" borderId="26" xfId="4" applyFont="1" applyFill="1" applyBorder="1" applyAlignment="1" applyProtection="1">
      <alignment horizontal="center" vertical="center"/>
    </xf>
    <xf numFmtId="0" fontId="21" fillId="0" borderId="0" xfId="0" applyFont="1"/>
    <xf numFmtId="0" fontId="22" fillId="0" borderId="0" xfId="3" applyFont="1" applyAlignment="1">
      <alignment vertical="center"/>
    </xf>
    <xf numFmtId="0" fontId="21" fillId="0" borderId="0" xfId="3" applyFont="1" applyAlignment="1">
      <alignment horizontal="center" vertical="center"/>
    </xf>
    <xf numFmtId="0" fontId="10" fillId="0" borderId="4" xfId="0" applyFont="1" applyBorder="1" applyProtection="1">
      <protection locked="0"/>
    </xf>
    <xf numFmtId="0" fontId="10" fillId="0" borderId="0" xfId="3"/>
    <xf numFmtId="0" fontId="0" fillId="0" borderId="4" xfId="0" applyBorder="1" applyAlignment="1">
      <alignment vertical="center"/>
    </xf>
    <xf numFmtId="165" fontId="4" fillId="4" borderId="1" xfId="0"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68" fontId="4" fillId="0" borderId="7"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3" fillId="0" borderId="5" xfId="3" applyFont="1" applyBorder="1" applyAlignment="1">
      <alignment horizontal="left" vertical="top"/>
    </xf>
    <xf numFmtId="0" fontId="3" fillId="0" borderId="11" xfId="3" applyFont="1" applyBorder="1" applyAlignment="1">
      <alignment horizontal="left" vertical="top"/>
    </xf>
    <xf numFmtId="168" fontId="4" fillId="0" borderId="7" xfId="0" applyNumberFormat="1" applyFont="1" applyBorder="1" applyAlignment="1">
      <alignment horizontal="center" vertical="center" wrapText="1"/>
    </xf>
    <xf numFmtId="168" fontId="4" fillId="0" borderId="12"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1" fontId="15" fillId="0" borderId="7" xfId="0" applyNumberFormat="1" applyFont="1" applyBorder="1" applyAlignment="1">
      <alignment horizontal="center" vertical="center"/>
    </xf>
    <xf numFmtId="1" fontId="15" fillId="0" borderId="12" xfId="0" applyNumberFormat="1" applyFont="1" applyBorder="1" applyAlignment="1">
      <alignment horizontal="center" vertical="center"/>
    </xf>
    <xf numFmtId="0" fontId="3" fillId="0" borderId="3" xfId="0" applyFont="1" applyBorder="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6" fillId="0" borderId="0" xfId="3" applyFont="1" applyAlignment="1">
      <alignment horizontal="left" vertical="top" wrapText="1"/>
    </xf>
    <xf numFmtId="0" fontId="6" fillId="0" borderId="14" xfId="3" applyFont="1" applyBorder="1" applyAlignment="1">
      <alignment horizontal="left" vertical="top"/>
    </xf>
    <xf numFmtId="0" fontId="6" fillId="0" borderId="15" xfId="3" applyFont="1" applyBorder="1" applyAlignment="1">
      <alignment horizontal="left" vertical="top"/>
    </xf>
    <xf numFmtId="0" fontId="6" fillId="0" borderId="16" xfId="3" applyFont="1" applyBorder="1" applyAlignment="1">
      <alignment horizontal="left" vertical="top"/>
    </xf>
    <xf numFmtId="0" fontId="6" fillId="0" borderId="18" xfId="3" applyFont="1" applyBorder="1" applyAlignment="1">
      <alignment horizontal="left" vertical="top"/>
    </xf>
    <xf numFmtId="0" fontId="6" fillId="0" borderId="19" xfId="3" applyFont="1" applyBorder="1" applyAlignment="1">
      <alignment horizontal="left" vertical="top"/>
    </xf>
    <xf numFmtId="0" fontId="6" fillId="0" borderId="20" xfId="3" applyFont="1" applyBorder="1" applyAlignment="1">
      <alignment horizontal="left" vertical="top"/>
    </xf>
    <xf numFmtId="0" fontId="6" fillId="0" borderId="22" xfId="3" applyFont="1" applyBorder="1" applyAlignment="1">
      <alignment horizontal="left" vertical="top"/>
    </xf>
    <xf numFmtId="0" fontId="6" fillId="0" borderId="23" xfId="3" applyFont="1" applyBorder="1" applyAlignment="1">
      <alignment horizontal="left" vertical="top"/>
    </xf>
    <xf numFmtId="0" fontId="6" fillId="0" borderId="24" xfId="3" applyFont="1" applyBorder="1" applyAlignment="1">
      <alignment horizontal="left" vertical="top"/>
    </xf>
    <xf numFmtId="0" fontId="8" fillId="0" borderId="6" xfId="0" applyFont="1" applyBorder="1" applyAlignment="1">
      <alignment horizontal="left" vertical="center" wrapText="1"/>
    </xf>
    <xf numFmtId="0" fontId="3" fillId="0" borderId="5"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justify" vertical="center" wrapText="1"/>
    </xf>
    <xf numFmtId="0" fontId="19" fillId="0" borderId="5" xfId="0" applyFont="1"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cellXfs>
  <cellStyles count="5">
    <cellStyle name="Currency" xfId="2" builtinId="4"/>
    <cellStyle name="Currency 2" xfId="4" xr:uid="{00000000-0005-0000-0000-000001000000}"/>
    <cellStyle name="Hyperlink" xfId="1" builtinId="8"/>
    <cellStyle name="Normal" xfId="0" builtinId="0"/>
    <cellStyle name="Normal 2" xfId="3" xr:uid="{00000000-0005-0000-0000-000004000000}"/>
  </cellStyles>
  <dxfs count="6">
    <dxf>
      <fill>
        <patternFill>
          <bgColor theme="5" tint="0.39994506668294322"/>
        </patternFill>
      </fill>
    </dxf>
    <dxf>
      <fill>
        <patternFill>
          <bgColor theme="0"/>
        </patternFill>
      </fill>
    </dxf>
    <dxf>
      <fill>
        <patternFill>
          <bgColor theme="5" tint="0.39994506668294322"/>
        </patternFill>
      </fill>
    </dxf>
    <dxf>
      <fill>
        <patternFill patternType="solid">
          <bgColor theme="0"/>
        </patternFill>
      </fill>
    </dxf>
    <dxf>
      <fill>
        <patternFill>
          <bgColor theme="5" tint="0.39994506668294322"/>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1162199</xdr:colOff>
      <xdr:row>0</xdr:row>
      <xdr:rowOff>609671</xdr:rowOff>
    </xdr:to>
    <xdr:pic>
      <xdr:nvPicPr>
        <xdr:cNvPr id="4" name="Picture 3" descr="saveonenergy logo.png" title="Save on Energy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8"/>
  <sheetViews>
    <sheetView showGridLines="0" tabSelected="1" zoomScale="90" zoomScaleNormal="90" workbookViewId="0">
      <selection activeCell="I1" sqref="I1"/>
    </sheetView>
  </sheetViews>
  <sheetFormatPr defaultColWidth="0" defaultRowHeight="12.6" zeroHeight="1" x14ac:dyDescent="0.2"/>
  <cols>
    <col min="1" max="1" width="21.26953125" customWidth="1"/>
    <col min="2" max="2" width="15.7265625" customWidth="1"/>
    <col min="3" max="3" width="16.36328125" customWidth="1"/>
    <col min="4" max="4" width="15.08984375" customWidth="1"/>
    <col min="5" max="5" width="13.6328125" customWidth="1"/>
    <col min="6" max="6" width="14" customWidth="1"/>
    <col min="7" max="7" width="12.6328125" customWidth="1"/>
    <col min="8" max="8" width="12.7265625" customWidth="1"/>
    <col min="9" max="9" width="12.6328125" customWidth="1"/>
    <col min="10" max="10" width="12.7265625" customWidth="1"/>
    <col min="11" max="11" width="3.453125" customWidth="1"/>
    <col min="12" max="16384" width="19.08984375" hidden="1"/>
  </cols>
  <sheetData>
    <row r="1" spans="1:10" ht="63.75" customHeight="1" thickBot="1" x14ac:dyDescent="0.25">
      <c r="B1" s="98" t="s">
        <v>0</v>
      </c>
      <c r="C1" s="99"/>
      <c r="D1" s="99"/>
      <c r="E1" s="99"/>
      <c r="F1" s="99"/>
      <c r="G1" s="99"/>
      <c r="H1" s="100"/>
    </row>
    <row r="2" spans="1:10" ht="62.25" customHeight="1" x14ac:dyDescent="0.2">
      <c r="A2" s="101" t="str">
        <f>CONCATENATE("Version ",TEXT('Version Control'!B2,"0.0")," - Retrofit Program"," - Unitary AC Eligible Measures Worksheet ","- ",'Version Control'!B3," ",'Version Control'!B4,","," ",'Version Control'!B5,"")</f>
        <v>Version 1.0 - Retrofit Program - Unitary AC Eligible Measures Worksheet - January 1, 2025</v>
      </c>
      <c r="B2" s="101"/>
      <c r="C2" s="101"/>
      <c r="D2" s="101"/>
      <c r="E2" s="101"/>
      <c r="F2" s="101"/>
      <c r="G2" s="101"/>
      <c r="H2" s="101"/>
      <c r="I2" s="101"/>
      <c r="J2" s="101"/>
    </row>
    <row r="3" spans="1:10" s="1" customFormat="1" ht="285" customHeight="1" x14ac:dyDescent="0.2">
      <c r="A3" s="102" t="s">
        <v>1</v>
      </c>
      <c r="B3" s="102"/>
      <c r="C3" s="102"/>
      <c r="D3" s="102"/>
      <c r="E3" s="102"/>
      <c r="F3" s="102"/>
      <c r="G3" s="102"/>
      <c r="H3" s="102"/>
      <c r="I3" s="102"/>
      <c r="J3" s="102"/>
    </row>
    <row r="4" spans="1:10" s="1" customFormat="1" ht="29.25" customHeight="1" x14ac:dyDescent="0.2">
      <c r="A4" s="103" t="s">
        <v>2</v>
      </c>
      <c r="B4" s="103"/>
      <c r="C4" s="103"/>
      <c r="D4" s="103"/>
      <c r="E4" s="103"/>
      <c r="F4" s="103"/>
      <c r="G4" s="103"/>
      <c r="H4" s="103"/>
      <c r="I4" s="103"/>
      <c r="J4" s="103"/>
    </row>
    <row r="5" spans="1:10" s="1" customFormat="1" ht="13.2" thickBot="1" x14ac:dyDescent="0.25">
      <c r="A5" s="8"/>
      <c r="B5" s="8"/>
      <c r="C5" s="8"/>
      <c r="D5" s="8"/>
      <c r="E5" s="8"/>
      <c r="F5" s="8"/>
      <c r="G5" s="9"/>
      <c r="H5" s="10"/>
      <c r="I5" s="10"/>
      <c r="J5" s="9"/>
    </row>
    <row r="6" spans="1:10" s="1" customFormat="1" ht="28.5" customHeight="1" thickBot="1" x14ac:dyDescent="0.25">
      <c r="A6" s="8"/>
      <c r="B6" s="104" t="s">
        <v>3</v>
      </c>
      <c r="C6" s="105"/>
      <c r="D6" s="106" t="s">
        <v>4</v>
      </c>
      <c r="E6" s="62" t="s">
        <v>5</v>
      </c>
      <c r="F6" s="106" t="s">
        <v>6</v>
      </c>
      <c r="G6" s="37" t="s">
        <v>7</v>
      </c>
      <c r="H6" s="38"/>
      <c r="I6" s="10"/>
      <c r="J6" s="9"/>
    </row>
    <row r="7" spans="1:10" s="1" customFormat="1" ht="40.200000000000003" thickBot="1" x14ac:dyDescent="0.25">
      <c r="B7" s="35" t="s">
        <v>8</v>
      </c>
      <c r="C7" s="36" t="s">
        <v>9</v>
      </c>
      <c r="D7" s="107"/>
      <c r="E7" s="63" t="s">
        <v>10</v>
      </c>
      <c r="F7" s="107"/>
      <c r="G7" s="37" t="s">
        <v>11</v>
      </c>
      <c r="H7" s="38"/>
      <c r="I7" s="33"/>
      <c r="J7" s="33"/>
    </row>
    <row r="8" spans="1:10" s="1" customFormat="1" ht="25.5" customHeight="1" x14ac:dyDescent="0.2">
      <c r="B8" s="25" t="s">
        <v>12</v>
      </c>
      <c r="C8" s="71" t="s">
        <v>13</v>
      </c>
      <c r="D8" s="71" t="s">
        <v>14</v>
      </c>
      <c r="E8" s="69" t="s">
        <v>15</v>
      </c>
      <c r="F8" s="69" t="s">
        <v>16</v>
      </c>
      <c r="G8" s="73">
        <v>640</v>
      </c>
      <c r="H8" s="39"/>
      <c r="I8" s="14"/>
      <c r="J8" s="9"/>
    </row>
    <row r="9" spans="1:10" s="1" customFormat="1" ht="25.5" customHeight="1" thickBot="1" x14ac:dyDescent="0.25">
      <c r="B9" s="26" t="s">
        <v>17</v>
      </c>
      <c r="C9" s="72"/>
      <c r="D9" s="72"/>
      <c r="E9" s="70" t="s">
        <v>15</v>
      </c>
      <c r="F9" s="70"/>
      <c r="G9" s="74"/>
      <c r="H9" s="39"/>
      <c r="I9" s="14"/>
      <c r="J9" s="9"/>
    </row>
    <row r="10" spans="1:10" s="1" customFormat="1" ht="25.5" customHeight="1" x14ac:dyDescent="0.2">
      <c r="B10" s="25" t="s">
        <v>18</v>
      </c>
      <c r="C10" s="71" t="s">
        <v>13</v>
      </c>
      <c r="D10" s="71" t="s">
        <v>14</v>
      </c>
      <c r="E10" s="69" t="s">
        <v>15</v>
      </c>
      <c r="F10" s="69" t="s">
        <v>16</v>
      </c>
      <c r="G10" s="73">
        <v>640</v>
      </c>
      <c r="H10" s="39"/>
      <c r="I10" s="14"/>
      <c r="J10" s="9"/>
    </row>
    <row r="11" spans="1:10" s="1" customFormat="1" ht="25.5" customHeight="1" thickBot="1" x14ac:dyDescent="0.25">
      <c r="B11" s="26" t="s">
        <v>17</v>
      </c>
      <c r="C11" s="72"/>
      <c r="D11" s="72"/>
      <c r="E11" s="70" t="s">
        <v>15</v>
      </c>
      <c r="F11" s="70"/>
      <c r="G11" s="74"/>
      <c r="H11" s="39"/>
      <c r="I11" s="14"/>
      <c r="J11" s="9"/>
    </row>
    <row r="12" spans="1:10" s="1" customFormat="1" ht="25.5" customHeight="1" thickBot="1" x14ac:dyDescent="0.25">
      <c r="B12" s="25" t="s">
        <v>12</v>
      </c>
      <c r="C12" s="71" t="s">
        <v>19</v>
      </c>
      <c r="D12" s="27" t="s">
        <v>20</v>
      </c>
      <c r="E12" s="64" t="s">
        <v>21</v>
      </c>
      <c r="F12" s="64" t="s">
        <v>22</v>
      </c>
      <c r="G12" s="42">
        <v>720</v>
      </c>
      <c r="H12" s="39"/>
      <c r="I12" s="14"/>
      <c r="J12" s="9"/>
    </row>
    <row r="13" spans="1:10" s="1" customFormat="1" ht="25.5" customHeight="1" thickBot="1" x14ac:dyDescent="0.25">
      <c r="B13" s="26" t="s">
        <v>23</v>
      </c>
      <c r="C13" s="72"/>
      <c r="D13" s="28" t="s">
        <v>24</v>
      </c>
      <c r="E13" s="65" t="s">
        <v>25</v>
      </c>
      <c r="F13" s="65" t="s">
        <v>26</v>
      </c>
      <c r="G13" s="42">
        <v>760</v>
      </c>
      <c r="H13" s="39"/>
      <c r="I13" s="14"/>
      <c r="J13" s="9"/>
    </row>
    <row r="14" spans="1:10" s="1" customFormat="1" ht="25.5" customHeight="1" thickBot="1" x14ac:dyDescent="0.25">
      <c r="B14" s="25" t="s">
        <v>18</v>
      </c>
      <c r="C14" s="71" t="s">
        <v>19</v>
      </c>
      <c r="D14" s="28" t="s">
        <v>20</v>
      </c>
      <c r="E14" s="64" t="s">
        <v>21</v>
      </c>
      <c r="F14" s="64" t="s">
        <v>22</v>
      </c>
      <c r="G14" s="42">
        <v>720</v>
      </c>
      <c r="H14" s="39"/>
      <c r="I14" s="14"/>
      <c r="J14" s="9"/>
    </row>
    <row r="15" spans="1:10" s="1" customFormat="1" ht="25.5" customHeight="1" thickBot="1" x14ac:dyDescent="0.25">
      <c r="B15" s="26" t="s">
        <v>23</v>
      </c>
      <c r="C15" s="72"/>
      <c r="D15" s="29" t="s">
        <v>24</v>
      </c>
      <c r="E15" s="65" t="s">
        <v>25</v>
      </c>
      <c r="F15" s="65" t="s">
        <v>26</v>
      </c>
      <c r="G15" s="42">
        <v>760</v>
      </c>
      <c r="H15" s="39"/>
      <c r="I15" s="14"/>
      <c r="J15" s="9"/>
    </row>
    <row r="16" spans="1:10" s="1" customFormat="1" ht="25.5" customHeight="1" thickBot="1" x14ac:dyDescent="0.25">
      <c r="B16" s="25" t="s">
        <v>27</v>
      </c>
      <c r="C16" s="71" t="s">
        <v>28</v>
      </c>
      <c r="D16" s="28" t="s">
        <v>20</v>
      </c>
      <c r="E16" s="64" t="s">
        <v>21</v>
      </c>
      <c r="F16" s="64" t="s">
        <v>22</v>
      </c>
      <c r="G16" s="43">
        <v>1040</v>
      </c>
      <c r="H16" s="40"/>
      <c r="I16" s="14" t="s">
        <v>29</v>
      </c>
      <c r="J16" s="9"/>
    </row>
    <row r="17" spans="1:10" s="1" customFormat="1" ht="25.5" customHeight="1" thickBot="1" x14ac:dyDescent="0.25">
      <c r="B17" s="26" t="s">
        <v>30</v>
      </c>
      <c r="C17" s="72"/>
      <c r="D17" s="28" t="s">
        <v>24</v>
      </c>
      <c r="E17" s="65" t="s">
        <v>25</v>
      </c>
      <c r="F17" s="65" t="s">
        <v>26</v>
      </c>
      <c r="G17" s="43">
        <v>1080</v>
      </c>
      <c r="H17" s="40"/>
      <c r="I17" s="14"/>
      <c r="J17" s="9"/>
    </row>
    <row r="18" spans="1:10" s="1" customFormat="1" ht="25.5" customHeight="1" thickBot="1" x14ac:dyDescent="0.25">
      <c r="B18" s="25" t="s">
        <v>27</v>
      </c>
      <c r="C18" s="71" t="s">
        <v>31</v>
      </c>
      <c r="D18" s="28" t="s">
        <v>20</v>
      </c>
      <c r="E18" s="65" t="s">
        <v>32</v>
      </c>
      <c r="F18" s="65" t="s">
        <v>33</v>
      </c>
      <c r="G18" s="43">
        <v>2120</v>
      </c>
      <c r="H18" s="40"/>
      <c r="I18" s="14"/>
      <c r="J18" s="9"/>
    </row>
    <row r="19" spans="1:10" s="1" customFormat="1" ht="25.5" customHeight="1" thickBot="1" x14ac:dyDescent="0.25">
      <c r="B19" s="26" t="s">
        <v>34</v>
      </c>
      <c r="C19" s="72"/>
      <c r="D19" s="28" t="s">
        <v>24</v>
      </c>
      <c r="E19" s="65" t="s">
        <v>35</v>
      </c>
      <c r="F19" s="65" t="s">
        <v>36</v>
      </c>
      <c r="G19" s="43">
        <v>2200</v>
      </c>
      <c r="H19" s="40"/>
      <c r="I19" s="14"/>
      <c r="J19" s="9"/>
    </row>
    <row r="20" spans="1:10" s="1" customFormat="1" ht="25.5" customHeight="1" thickBot="1" x14ac:dyDescent="0.25">
      <c r="B20" s="25" t="s">
        <v>27</v>
      </c>
      <c r="C20" s="71" t="s">
        <v>37</v>
      </c>
      <c r="D20" s="27" t="s">
        <v>20</v>
      </c>
      <c r="E20" s="64" t="s">
        <v>38</v>
      </c>
      <c r="F20" s="65" t="s">
        <v>39</v>
      </c>
      <c r="G20" s="43">
        <v>4680</v>
      </c>
      <c r="H20" s="40"/>
      <c r="I20" s="14"/>
      <c r="J20" s="9"/>
    </row>
    <row r="21" spans="1:10" s="1" customFormat="1" ht="25.5" customHeight="1" thickBot="1" x14ac:dyDescent="0.25">
      <c r="B21" s="26" t="s">
        <v>40</v>
      </c>
      <c r="C21" s="72"/>
      <c r="D21" s="28" t="s">
        <v>24</v>
      </c>
      <c r="E21" s="65" t="s">
        <v>41</v>
      </c>
      <c r="F21" s="65" t="s">
        <v>42</v>
      </c>
      <c r="G21" s="43">
        <v>4880</v>
      </c>
      <c r="H21" s="40"/>
      <c r="I21" s="14"/>
      <c r="J21" s="9"/>
    </row>
    <row r="22" spans="1:10" s="1" customFormat="1" ht="25.5" customHeight="1" thickBot="1" x14ac:dyDescent="0.25">
      <c r="B22" s="25" t="s">
        <v>27</v>
      </c>
      <c r="C22" s="71" t="s">
        <v>43</v>
      </c>
      <c r="D22" s="28" t="s">
        <v>20</v>
      </c>
      <c r="E22" s="65" t="s">
        <v>44</v>
      </c>
      <c r="F22" s="65" t="s">
        <v>45</v>
      </c>
      <c r="G22" s="43">
        <v>6680</v>
      </c>
      <c r="H22" s="40"/>
      <c r="I22" s="14"/>
      <c r="J22" s="9"/>
    </row>
    <row r="23" spans="1:10" s="1" customFormat="1" ht="25.5" customHeight="1" thickBot="1" x14ac:dyDescent="0.25">
      <c r="B23" s="26" t="s">
        <v>46</v>
      </c>
      <c r="C23" s="72"/>
      <c r="D23" s="28" t="s">
        <v>24</v>
      </c>
      <c r="E23" s="65" t="s">
        <v>47</v>
      </c>
      <c r="F23" s="66" t="s">
        <v>48</v>
      </c>
      <c r="G23" s="43">
        <v>6960</v>
      </c>
      <c r="H23" s="40"/>
      <c r="I23" s="14"/>
      <c r="J23" s="9"/>
    </row>
    <row r="24" spans="1:10" s="1" customFormat="1" ht="13.2" thickBot="1" x14ac:dyDescent="0.25">
      <c r="A24" s="8"/>
      <c r="B24" s="8"/>
      <c r="C24" s="8"/>
      <c r="D24" s="8"/>
      <c r="E24" s="8"/>
      <c r="F24" s="8"/>
      <c r="G24" s="9"/>
      <c r="H24" s="10"/>
      <c r="I24" s="10"/>
      <c r="J24" s="9"/>
    </row>
    <row r="25" spans="1:10" s="1" customFormat="1" ht="24.75" customHeight="1" thickBot="1" x14ac:dyDescent="0.25">
      <c r="A25" s="93" t="s">
        <v>49</v>
      </c>
      <c r="B25" s="94"/>
      <c r="C25" s="11" t="s">
        <v>50</v>
      </c>
      <c r="D25" s="7" t="s">
        <v>51</v>
      </c>
      <c r="E25" s="7" t="s">
        <v>52</v>
      </c>
      <c r="F25" s="7" t="s">
        <v>53</v>
      </c>
      <c r="G25" s="7" t="s">
        <v>54</v>
      </c>
      <c r="H25" s="7" t="s">
        <v>55</v>
      </c>
      <c r="I25" s="7" t="s">
        <v>56</v>
      </c>
      <c r="J25" s="7" t="s">
        <v>57</v>
      </c>
    </row>
    <row r="26" spans="1:10" s="1" customFormat="1" ht="17.100000000000001" customHeight="1" thickBot="1" x14ac:dyDescent="0.25">
      <c r="A26" s="91" t="s">
        <v>58</v>
      </c>
      <c r="B26" s="92"/>
      <c r="C26" s="2" t="s">
        <v>59</v>
      </c>
      <c r="D26" s="23"/>
      <c r="E26" s="23"/>
      <c r="F26" s="23"/>
      <c r="G26" s="23"/>
      <c r="H26" s="23"/>
      <c r="I26" s="23"/>
      <c r="J26" s="23"/>
    </row>
    <row r="27" spans="1:10" s="1" customFormat="1" ht="17.100000000000001" customHeight="1" thickBot="1" x14ac:dyDescent="0.25">
      <c r="A27" s="91" t="s">
        <v>60</v>
      </c>
      <c r="B27" s="92"/>
      <c r="C27" s="2" t="s">
        <v>61</v>
      </c>
      <c r="D27" s="23"/>
      <c r="E27" s="23"/>
      <c r="F27" s="23"/>
      <c r="G27" s="23"/>
      <c r="H27" s="23"/>
      <c r="I27" s="23"/>
      <c r="J27" s="23"/>
    </row>
    <row r="28" spans="1:10" s="1" customFormat="1" ht="17.100000000000001" customHeight="1" thickBot="1" x14ac:dyDescent="0.25">
      <c r="A28" s="91" t="s">
        <v>62</v>
      </c>
      <c r="B28" s="92"/>
      <c r="C28" s="2" t="s">
        <v>63</v>
      </c>
      <c r="D28" s="23"/>
      <c r="E28" s="23"/>
      <c r="F28" s="23"/>
      <c r="G28" s="23"/>
      <c r="H28" s="23"/>
      <c r="I28" s="23"/>
      <c r="J28" s="23"/>
    </row>
    <row r="29" spans="1:10" s="1" customFormat="1" ht="17.100000000000001" customHeight="1" thickBot="1" x14ac:dyDescent="0.25">
      <c r="A29" s="91" t="s">
        <v>64</v>
      </c>
      <c r="B29" s="97"/>
      <c r="C29" s="2" t="s">
        <v>65</v>
      </c>
      <c r="D29" s="23"/>
      <c r="E29" s="23"/>
      <c r="F29" s="23"/>
      <c r="G29" s="23"/>
      <c r="H29" s="23"/>
      <c r="I29" s="23"/>
      <c r="J29" s="23"/>
    </row>
    <row r="30" spans="1:10" s="1" customFormat="1" ht="17.100000000000001" customHeight="1" thickBot="1" x14ac:dyDescent="0.25">
      <c r="A30" s="95" t="s">
        <v>66</v>
      </c>
      <c r="B30" s="96"/>
      <c r="C30" s="2" t="s">
        <v>67</v>
      </c>
      <c r="D30" s="23"/>
      <c r="E30" s="23"/>
      <c r="F30" s="23"/>
      <c r="G30" s="23"/>
      <c r="H30" s="23"/>
      <c r="I30" s="23"/>
      <c r="J30" s="23"/>
    </row>
    <row r="31" spans="1:10" s="1" customFormat="1" ht="17.100000000000001" customHeight="1" thickBot="1" x14ac:dyDescent="0.25">
      <c r="A31" s="91" t="s">
        <v>68</v>
      </c>
      <c r="B31" s="92"/>
      <c r="C31" s="2">
        <v>12</v>
      </c>
      <c r="D31" s="23"/>
      <c r="E31" s="23"/>
      <c r="F31" s="23"/>
      <c r="G31" s="23"/>
      <c r="H31" s="23"/>
      <c r="I31" s="23"/>
      <c r="J31" s="23"/>
    </row>
    <row r="32" spans="1:10" s="1" customFormat="1" ht="17.100000000000001" customHeight="1" thickBot="1" x14ac:dyDescent="0.25">
      <c r="A32" s="91" t="s">
        <v>69</v>
      </c>
      <c r="B32" s="92"/>
      <c r="C32" s="2">
        <v>1500</v>
      </c>
      <c r="D32" s="23"/>
      <c r="E32" s="23"/>
      <c r="F32" s="23"/>
      <c r="G32" s="23"/>
      <c r="H32" s="23"/>
      <c r="I32" s="23"/>
      <c r="J32" s="23"/>
    </row>
    <row r="33" spans="1:11" s="1" customFormat="1" ht="17.100000000000001" customHeight="1" thickBot="1" x14ac:dyDescent="0.25">
      <c r="A33" s="91" t="s">
        <v>70</v>
      </c>
      <c r="B33" s="92"/>
      <c r="C33" s="2">
        <v>2</v>
      </c>
      <c r="D33" s="23"/>
      <c r="E33" s="23"/>
      <c r="F33" s="23"/>
      <c r="G33" s="23"/>
      <c r="H33" s="23"/>
      <c r="I33" s="23"/>
      <c r="J33" s="23"/>
    </row>
    <row r="34" spans="1:11" s="1" customFormat="1" ht="17.100000000000001" customHeight="1" thickBot="1" x14ac:dyDescent="0.25">
      <c r="A34" s="91" t="s">
        <v>71</v>
      </c>
      <c r="B34" s="92"/>
      <c r="C34" s="2">
        <v>12</v>
      </c>
      <c r="D34" s="23"/>
      <c r="E34" s="23"/>
      <c r="F34" s="23"/>
      <c r="G34" s="23"/>
      <c r="H34" s="23"/>
      <c r="I34" s="23"/>
      <c r="J34" s="23"/>
    </row>
    <row r="35" spans="1:11" s="1" customFormat="1" ht="17.100000000000001" customHeight="1" thickBot="1" x14ac:dyDescent="0.25">
      <c r="A35" s="12" t="s">
        <v>72</v>
      </c>
      <c r="B35" s="13"/>
      <c r="C35" s="2" t="s">
        <v>73</v>
      </c>
      <c r="D35" s="23"/>
      <c r="E35" s="23"/>
      <c r="F35" s="23"/>
      <c r="G35" s="23"/>
      <c r="H35" s="23"/>
      <c r="I35" s="23"/>
      <c r="J35" s="23"/>
    </row>
    <row r="36" spans="1:11" s="1" customFormat="1" ht="17.100000000000001" customHeight="1" thickBot="1" x14ac:dyDescent="0.25">
      <c r="A36" s="91" t="s">
        <v>74</v>
      </c>
      <c r="B36" s="92"/>
      <c r="C36" s="61">
        <v>2200</v>
      </c>
      <c r="D36" s="24"/>
      <c r="E36" s="24"/>
      <c r="F36" s="24"/>
      <c r="G36" s="24"/>
      <c r="H36" s="24"/>
      <c r="I36" s="24"/>
      <c r="J36" s="24"/>
    </row>
    <row r="37" spans="1:11" s="1" customFormat="1" ht="17.100000000000001" customHeight="1" thickBot="1" x14ac:dyDescent="0.25">
      <c r="A37" s="89" t="s">
        <v>75</v>
      </c>
      <c r="B37" s="90"/>
      <c r="C37" s="22">
        <f>C36*C33</f>
        <v>4400</v>
      </c>
      <c r="D37" s="22">
        <f>D36*D33</f>
        <v>0</v>
      </c>
      <c r="E37" s="22">
        <f t="shared" ref="E37:J37" si="0">E36*E33</f>
        <v>0</v>
      </c>
      <c r="F37" s="22">
        <f t="shared" si="0"/>
        <v>0</v>
      </c>
      <c r="G37" s="22">
        <f t="shared" si="0"/>
        <v>0</v>
      </c>
      <c r="H37" s="22">
        <f t="shared" si="0"/>
        <v>0</v>
      </c>
      <c r="I37" s="22">
        <f t="shared" si="0"/>
        <v>0</v>
      </c>
      <c r="J37" s="22">
        <f t="shared" si="0"/>
        <v>0</v>
      </c>
      <c r="K37" s="15"/>
    </row>
    <row r="38" spans="1:11" s="1" customFormat="1" ht="33.75" customHeight="1" x14ac:dyDescent="0.2">
      <c r="A38" s="88" t="s">
        <v>76</v>
      </c>
      <c r="B38" s="88"/>
      <c r="C38" s="88"/>
      <c r="D38" s="88"/>
      <c r="E38" s="88"/>
      <c r="F38" s="88"/>
      <c r="G38" s="88"/>
      <c r="H38" s="88"/>
      <c r="I38" s="88"/>
      <c r="J38" s="88"/>
    </row>
    <row r="39" spans="1:11" s="1" customFormat="1" ht="13.8" thickBot="1" x14ac:dyDescent="0.25">
      <c r="A39" s="16"/>
      <c r="B39" s="16"/>
      <c r="C39" s="16"/>
      <c r="D39" s="16"/>
      <c r="E39" s="16"/>
      <c r="F39" s="16"/>
      <c r="G39" s="16"/>
      <c r="H39" s="16"/>
      <c r="I39" s="16"/>
      <c r="J39" s="16"/>
    </row>
    <row r="40" spans="1:11" s="1" customFormat="1" ht="13.8" thickBot="1" x14ac:dyDescent="0.25">
      <c r="B40" s="3"/>
      <c r="C40" s="3"/>
      <c r="D40" s="3"/>
      <c r="E40" s="3"/>
      <c r="F40" s="3"/>
      <c r="G40" s="75" t="s">
        <v>77</v>
      </c>
      <c r="H40" s="75"/>
      <c r="I40" s="75"/>
      <c r="J40" s="6">
        <f>D37+F37+G37+H37+I37+J37+E37</f>
        <v>0</v>
      </c>
    </row>
    <row r="41" spans="1:11" s="1" customFormat="1" x14ac:dyDescent="0.2">
      <c r="A41" s="76"/>
      <c r="B41" s="77"/>
      <c r="C41" s="77"/>
      <c r="D41" s="77"/>
      <c r="E41" s="77"/>
      <c r="F41" s="77"/>
      <c r="G41" s="77"/>
      <c r="H41" s="77"/>
      <c r="I41" s="77"/>
      <c r="J41" s="77"/>
    </row>
    <row r="42" spans="1:11" s="1" customFormat="1" ht="13.2" x14ac:dyDescent="0.2">
      <c r="A42" s="44" t="s">
        <v>78</v>
      </c>
      <c r="B42" s="5"/>
      <c r="C42" s="5"/>
      <c r="D42" s="5"/>
      <c r="E42" s="45"/>
      <c r="F42" s="4"/>
      <c r="G42" s="4"/>
      <c r="H42" s="46"/>
      <c r="I42" s="46"/>
      <c r="J42" s="46"/>
    </row>
    <row r="43" spans="1:11" s="1" customFormat="1" ht="13.8" thickBot="1" x14ac:dyDescent="0.25">
      <c r="A43" s="78" t="s">
        <v>79</v>
      </c>
      <c r="B43" s="78"/>
      <c r="C43" s="78"/>
      <c r="D43" s="78"/>
      <c r="E43" s="78"/>
      <c r="F43" s="78"/>
      <c r="G43" s="78"/>
      <c r="H43" s="78"/>
      <c r="I43" s="78"/>
      <c r="J43" s="78"/>
    </row>
    <row r="44" spans="1:11" s="1" customFormat="1" ht="13.2" x14ac:dyDescent="0.2">
      <c r="A44" s="79" t="s">
        <v>80</v>
      </c>
      <c r="B44" s="80"/>
      <c r="C44" s="80"/>
      <c r="D44" s="80"/>
      <c r="E44" s="80"/>
      <c r="F44" s="80"/>
      <c r="G44" s="80"/>
      <c r="H44" s="80"/>
      <c r="I44" s="81"/>
      <c r="J44" s="47"/>
    </row>
    <row r="45" spans="1:11" s="1" customFormat="1" ht="13.2" x14ac:dyDescent="0.2">
      <c r="A45" s="82" t="s">
        <v>81</v>
      </c>
      <c r="B45" s="83"/>
      <c r="C45" s="83"/>
      <c r="D45" s="83"/>
      <c r="E45" s="83"/>
      <c r="F45" s="83"/>
      <c r="G45" s="83"/>
      <c r="H45" s="83"/>
      <c r="I45" s="84"/>
      <c r="J45" s="48"/>
    </row>
    <row r="46" spans="1:11" s="1" customFormat="1" ht="13.8" thickBot="1" x14ac:dyDescent="0.25">
      <c r="A46" s="85" t="s">
        <v>82</v>
      </c>
      <c r="B46" s="86"/>
      <c r="C46" s="86"/>
      <c r="D46" s="86"/>
      <c r="E46" s="86"/>
      <c r="F46" s="86"/>
      <c r="G46" s="86"/>
      <c r="H46" s="86"/>
      <c r="I46" s="87"/>
      <c r="J46" s="49"/>
    </row>
    <row r="47" spans="1:11" s="1" customFormat="1" ht="13.8" thickBot="1" x14ac:dyDescent="0.25">
      <c r="A47" s="67" t="s">
        <v>83</v>
      </c>
      <c r="B47" s="68"/>
      <c r="C47" s="68"/>
      <c r="D47" s="68"/>
      <c r="E47" s="68"/>
      <c r="F47" s="68"/>
      <c r="G47" s="68"/>
      <c r="H47" s="68"/>
      <c r="I47" s="68"/>
      <c r="J47" s="50">
        <f>SUM(J44:K46)</f>
        <v>0</v>
      </c>
    </row>
    <row r="48" spans="1:11" s="1" customFormat="1" ht="13.2" x14ac:dyDescent="0.2">
      <c r="A48" s="44" t="s">
        <v>84</v>
      </c>
      <c r="B48" s="46"/>
      <c r="C48" s="46"/>
      <c r="D48" s="46"/>
      <c r="E48" s="46"/>
      <c r="F48" s="46"/>
      <c r="G48" s="46"/>
      <c r="H48" s="46"/>
      <c r="I48" s="46"/>
      <c r="J48" s="46"/>
    </row>
    <row r="49" spans="1:10" s="1" customFormat="1" ht="13.2" x14ac:dyDescent="0.2">
      <c r="A49" s="51" t="s">
        <v>85</v>
      </c>
      <c r="B49" s="46"/>
      <c r="C49" s="46"/>
      <c r="D49" s="46"/>
      <c r="E49" s="46"/>
      <c r="F49" s="46"/>
      <c r="G49" s="46"/>
      <c r="H49" s="46"/>
      <c r="I49" s="46"/>
      <c r="J49" s="46"/>
    </row>
    <row r="50" spans="1:10" s="1" customFormat="1" ht="13.2" x14ac:dyDescent="0.2">
      <c r="A50" s="51" t="s">
        <v>86</v>
      </c>
      <c r="B50" s="46"/>
      <c r="C50" s="46"/>
      <c r="D50" s="46"/>
      <c r="E50" s="46"/>
      <c r="F50" s="46"/>
      <c r="G50" s="46"/>
      <c r="H50" s="46"/>
      <c r="I50" s="46"/>
      <c r="J50" s="46"/>
    </row>
    <row r="51" spans="1:10" s="1" customFormat="1" ht="13.2" x14ac:dyDescent="0.2">
      <c r="A51" s="51" t="s">
        <v>87</v>
      </c>
      <c r="B51" s="46"/>
      <c r="C51" s="46"/>
      <c r="D51" s="46"/>
      <c r="E51" s="46"/>
      <c r="F51" s="46"/>
      <c r="G51" s="46"/>
      <c r="H51" s="46"/>
      <c r="I51" s="46"/>
      <c r="J51" s="46"/>
    </row>
    <row r="52" spans="1:10" s="1" customFormat="1" ht="13.2" x14ac:dyDescent="0.2">
      <c r="A52" s="51" t="s">
        <v>88</v>
      </c>
      <c r="B52" s="46"/>
      <c r="C52" s="46"/>
      <c r="D52" s="46"/>
      <c r="E52" s="46"/>
      <c r="F52" s="46"/>
      <c r="G52" s="46"/>
      <c r="H52" s="46"/>
      <c r="I52" s="46"/>
      <c r="J52" s="46"/>
    </row>
    <row r="53" spans="1:10" s="1" customFormat="1" ht="13.2" x14ac:dyDescent="0.2">
      <c r="A53" s="51" t="s">
        <v>89</v>
      </c>
      <c r="B53" s="46"/>
      <c r="C53" s="46"/>
      <c r="D53" s="46"/>
      <c r="E53" s="46"/>
      <c r="F53" s="46"/>
      <c r="G53" s="46"/>
      <c r="H53" s="46"/>
      <c r="I53" s="46"/>
      <c r="J53" s="46"/>
    </row>
    <row r="54" spans="1:10" s="1" customFormat="1" ht="13.2" x14ac:dyDescent="0.2">
      <c r="A54" s="51" t="s">
        <v>90</v>
      </c>
      <c r="B54" s="46"/>
      <c r="C54" s="46"/>
      <c r="D54" s="46"/>
      <c r="E54" s="46"/>
      <c r="F54" s="46"/>
      <c r="G54" s="46"/>
      <c r="H54" s="46"/>
      <c r="I54" s="46"/>
      <c r="J54" s="46"/>
    </row>
    <row r="55" spans="1:10" s="1" customFormat="1" ht="13.2" x14ac:dyDescent="0.2">
      <c r="A55" s="51" t="s">
        <v>91</v>
      </c>
      <c r="B55" s="46"/>
      <c r="C55" s="46"/>
      <c r="D55" s="46"/>
      <c r="E55" s="46"/>
      <c r="F55" s="46"/>
      <c r="G55" s="46"/>
      <c r="H55" s="46"/>
      <c r="I55" s="46"/>
      <c r="J55" s="46"/>
    </row>
    <row r="56" spans="1:10" s="1" customFormat="1" ht="13.2" x14ac:dyDescent="0.2">
      <c r="A56" s="51" t="s">
        <v>92</v>
      </c>
      <c r="B56" s="46"/>
      <c r="C56" s="46"/>
      <c r="D56" s="46"/>
      <c r="E56" s="46"/>
      <c r="F56" s="46"/>
      <c r="G56" s="46"/>
      <c r="H56" s="46"/>
      <c r="I56" s="46"/>
      <c r="J56" s="46"/>
    </row>
    <row r="57" spans="1:10" s="1" customFormat="1" ht="13.2" x14ac:dyDescent="0.2">
      <c r="A57" s="51"/>
      <c r="B57" s="46"/>
      <c r="C57" s="46"/>
      <c r="D57" s="46"/>
      <c r="E57" s="46"/>
      <c r="F57" s="46"/>
      <c r="G57" s="46"/>
      <c r="H57" s="46"/>
      <c r="I57" s="46"/>
      <c r="J57" s="46"/>
    </row>
    <row r="58" spans="1:10" s="1" customFormat="1" ht="13.2" x14ac:dyDescent="0.2">
      <c r="A58" s="52" t="s">
        <v>93</v>
      </c>
      <c r="B58" s="53"/>
      <c r="C58" s="53"/>
      <c r="D58" s="53"/>
      <c r="E58" s="53"/>
      <c r="F58" s="53"/>
      <c r="G58" s="53"/>
      <c r="H58" s="53"/>
      <c r="I58" s="53"/>
      <c r="J58" s="54">
        <f>J40:K40</f>
        <v>0</v>
      </c>
    </row>
    <row r="59" spans="1:10" s="1" customFormat="1" ht="13.2" x14ac:dyDescent="0.2">
      <c r="A59" s="52"/>
      <c r="B59" s="53"/>
      <c r="C59" s="53"/>
      <c r="D59" s="53"/>
      <c r="E59" s="53"/>
      <c r="F59" s="53"/>
      <c r="G59" s="53"/>
      <c r="H59" s="53"/>
      <c r="I59" s="53"/>
      <c r="J59" s="53"/>
    </row>
    <row r="60" spans="1:10" s="1" customFormat="1" ht="13.2" x14ac:dyDescent="0.2">
      <c r="A60" s="52" t="s">
        <v>94</v>
      </c>
      <c r="B60" s="55"/>
      <c r="C60" s="55"/>
      <c r="D60" s="55"/>
      <c r="E60" s="55"/>
      <c r="F60" s="55"/>
      <c r="G60" s="55"/>
      <c r="H60" s="55"/>
      <c r="I60" s="55"/>
      <c r="J60" s="54">
        <f>J47*0.5</f>
        <v>0</v>
      </c>
    </row>
    <row r="61" spans="1:10" s="1" customFormat="1" x14ac:dyDescent="0.2">
      <c r="A61" s="56"/>
      <c r="B61" s="55"/>
      <c r="C61" s="55"/>
      <c r="D61" s="55"/>
      <c r="E61" s="55"/>
      <c r="F61" s="55"/>
      <c r="G61" s="55"/>
      <c r="H61" s="55"/>
      <c r="I61" s="55"/>
      <c r="J61" s="55"/>
    </row>
    <row r="62" spans="1:10" s="1" customFormat="1" ht="13.2" x14ac:dyDescent="0.2">
      <c r="A62" s="52" t="s">
        <v>95</v>
      </c>
      <c r="B62" s="55"/>
      <c r="C62" s="55"/>
      <c r="D62" s="55"/>
      <c r="E62" s="55"/>
      <c r="F62" s="55"/>
      <c r="G62" s="55"/>
      <c r="H62" s="55"/>
      <c r="I62" s="55"/>
      <c r="J62" s="54">
        <f>IF(J58&gt;J60,J60,J58)</f>
        <v>0</v>
      </c>
    </row>
    <row r="63" spans="1:10" s="1" customFormat="1" x14ac:dyDescent="0.2"/>
    <row r="64" spans="1:10" s="1" customFormat="1" x14ac:dyDescent="0.2"/>
    <row r="65" spans="1:10" s="1" customFormat="1" x14ac:dyDescent="0.2">
      <c r="A65" s="57" t="s">
        <v>96</v>
      </c>
      <c r="B65" s="18"/>
      <c r="C65" s="58"/>
      <c r="D65" s="58"/>
      <c r="E65" s="60"/>
      <c r="F65" s="60"/>
      <c r="G65" s="60"/>
      <c r="H65" s="60"/>
      <c r="I65" s="60"/>
      <c r="J65" s="60"/>
    </row>
    <row r="66" spans="1:10" s="1" customFormat="1" x14ac:dyDescent="0.2">
      <c r="A66" s="59"/>
      <c r="B66" s="18"/>
      <c r="C66" s="18"/>
      <c r="D66" s="18"/>
    </row>
    <row r="67" spans="1:10" s="1" customFormat="1" x14ac:dyDescent="0.2">
      <c r="A67" s="57" t="s">
        <v>97</v>
      </c>
      <c r="B67" s="18"/>
      <c r="C67" s="58"/>
      <c r="D67" s="58"/>
      <c r="E67" s="60"/>
      <c r="F67" s="60"/>
      <c r="G67" s="60"/>
      <c r="H67" s="60"/>
      <c r="I67" s="60"/>
      <c r="J67" s="60"/>
    </row>
    <row r="68" spans="1:10" s="1" customFormat="1" x14ac:dyDescent="0.2">
      <c r="A68" s="59"/>
      <c r="B68" s="18"/>
      <c r="C68" s="18"/>
      <c r="D68" s="18"/>
    </row>
    <row r="69" spans="1:10" s="1" customFormat="1" x14ac:dyDescent="0.2">
      <c r="A69" s="57" t="s">
        <v>98</v>
      </c>
      <c r="B69" s="18"/>
      <c r="C69" s="58"/>
      <c r="D69" s="58"/>
      <c r="E69" s="60"/>
      <c r="F69" s="60"/>
      <c r="G69" s="60"/>
      <c r="H69" s="60"/>
      <c r="I69" s="60"/>
      <c r="J69" s="60"/>
    </row>
    <row r="70" spans="1:10" s="1" customFormat="1" x14ac:dyDescent="0.2"/>
    <row r="71" spans="1:10" s="1" customFormat="1" x14ac:dyDescent="0.2"/>
    <row r="72" spans="1:10" s="1" customFormat="1" x14ac:dyDescent="0.2"/>
    <row r="73" spans="1:10" s="1" customFormat="1" x14ac:dyDescent="0.2"/>
    <row r="74" spans="1:10" s="1" customFormat="1" x14ac:dyDescent="0.2"/>
    <row r="75" spans="1:10" s="1" customFormat="1" x14ac:dyDescent="0.2"/>
    <row r="76" spans="1:10" s="1" customFormat="1" hidden="1" x14ac:dyDescent="0.2"/>
    <row r="77" spans="1:10" x14ac:dyDescent="0.2"/>
    <row r="78" spans="1:10" x14ac:dyDescent="0.2"/>
  </sheetData>
  <sheetProtection algorithmName="SHA-512" hashValue="vQg3W0WvF8MctwWGP/RosiKS859nF8smf+YvRbaqH99Ea/gI8wF7ir0Q6Ib9Wj6iTDyxiNbbNl39uZ6TQFKTnw==" saltValue="Mt21ITwzR2Aa7aTX9XMKLA==" spinCount="100000" sheet="1" objects="1" scenarios="1"/>
  <dataConsolidate/>
  <mergeCells count="43">
    <mergeCell ref="C12:C13"/>
    <mergeCell ref="A3:J3"/>
    <mergeCell ref="A4:J4"/>
    <mergeCell ref="B6:C6"/>
    <mergeCell ref="D6:D7"/>
    <mergeCell ref="F6:F7"/>
    <mergeCell ref="B1:H1"/>
    <mergeCell ref="A2:J2"/>
    <mergeCell ref="C8:C9"/>
    <mergeCell ref="D8:D9"/>
    <mergeCell ref="F8:F9"/>
    <mergeCell ref="G8:G9"/>
    <mergeCell ref="C18:C19"/>
    <mergeCell ref="C20:C21"/>
    <mergeCell ref="C22:C23"/>
    <mergeCell ref="A37:B37"/>
    <mergeCell ref="A36:B36"/>
    <mergeCell ref="A25:B25"/>
    <mergeCell ref="A30:B30"/>
    <mergeCell ref="A26:B26"/>
    <mergeCell ref="A28:B28"/>
    <mergeCell ref="A29:B29"/>
    <mergeCell ref="A27:B27"/>
    <mergeCell ref="A31:B31"/>
    <mergeCell ref="A32:B32"/>
    <mergeCell ref="A33:B33"/>
    <mergeCell ref="A34:B34"/>
    <mergeCell ref="A47:I47"/>
    <mergeCell ref="E8:E9"/>
    <mergeCell ref="C10:C11"/>
    <mergeCell ref="D10:D11"/>
    <mergeCell ref="F10:F11"/>
    <mergeCell ref="G10:G11"/>
    <mergeCell ref="E10:E11"/>
    <mergeCell ref="G40:I40"/>
    <mergeCell ref="A41:J41"/>
    <mergeCell ref="A43:J43"/>
    <mergeCell ref="A44:I44"/>
    <mergeCell ref="A45:I45"/>
    <mergeCell ref="A46:I46"/>
    <mergeCell ref="A38:J38"/>
    <mergeCell ref="C14:C15"/>
    <mergeCell ref="C16:C17"/>
  </mergeCells>
  <phoneticPr fontId="1"/>
  <conditionalFormatting sqref="D31:J31">
    <cfRule type="containsBlanks" dxfId="5" priority="9">
      <formula>LEN(TRIM(D31))=0</formula>
    </cfRule>
    <cfRule type="cellIs" dxfId="4" priority="10" operator="lessThan">
      <formula>10.2</formula>
    </cfRule>
  </conditionalFormatting>
  <conditionalFormatting sqref="D32:J32">
    <cfRule type="containsBlanks" dxfId="3" priority="16">
      <formula>LEN(TRIM(D32))=0</formula>
    </cfRule>
    <cfRule type="cellIs" dxfId="2" priority="17" operator="lessThan">
      <formula>1000</formula>
    </cfRule>
  </conditionalFormatting>
  <conditionalFormatting sqref="D34:J34">
    <cfRule type="containsBlanks" dxfId="1" priority="12">
      <formula>LEN(TRIM(D34))=0</formula>
    </cfRule>
    <cfRule type="cellIs" dxfId="0" priority="13" operator="lessThan">
      <formula>3</formula>
    </cfRule>
  </conditionalFormatting>
  <dataValidations xWindow="522" yWindow="539" count="9">
    <dataValidation type="decimal" errorStyle="information" operator="greaterThanOrEqual" allowBlank="1" showInputMessage="1" showErrorMessage="1" error="Please enter the Annual Run Hours" prompt="Units must operate a minimum of 1,000 hours per year to be eligible." sqref="D32:J32" xr:uid="{00000000-0002-0000-0000-000000000000}">
      <formula1>0</formula1>
    </dataValidation>
    <dataValidation type="list" allowBlank="1" showInputMessage="1" showErrorMessage="1" error="Please select from the dropdown menu." sqref="D35:J35" xr:uid="{00000000-0002-0000-0000-000001000000}">
      <formula1>"Y,N"</formula1>
    </dataValidation>
    <dataValidation type="list" operator="equal" allowBlank="1" showInputMessage="1" showErrorMessage="1" error="Please select from the dropdown menu" sqref="D29:J29" xr:uid="{00000000-0002-0000-0000-000002000000}">
      <formula1>"SP,SS"</formula1>
    </dataValidation>
    <dataValidation type="list" allowBlank="1" showInputMessage="1" showErrorMessage="1" error="Please select from the dropdown menu." sqref="D30:J30" xr:uid="{00000000-0002-0000-0000-000003000000}">
      <formula1>"Electric Resistance, Other"</formula1>
    </dataValidation>
    <dataValidation type="list" allowBlank="1" showInputMessage="1" showErrorMessage="1" error="Please select from the dropdown menu" sqref="D26:J26" xr:uid="{00000000-0002-0000-0000-000004000000}">
      <formula1>"N,F"</formula1>
    </dataValidation>
    <dataValidation type="decimal" operator="greaterThanOrEqual" allowBlank="1" showInputMessage="1" showErrorMessage="1" error="Please enter a valid unit size" sqref="D34:J34" xr:uid="{00000000-0002-0000-0000-000005000000}">
      <formula1>0</formula1>
    </dataValidation>
    <dataValidation type="decimal" operator="greaterThanOrEqual" allowBlank="1" showInputMessage="1" showErrorMessage="1" error="Please enter an EER value" sqref="D31:J31" xr:uid="{00000000-0002-0000-0000-000006000000}">
      <formula1>0</formula1>
    </dataValidation>
    <dataValidation type="decimal" operator="greaterThanOrEqual" allowBlank="1" showInputMessage="1" showErrorMessage="1" error="Please enter a valid quantity." sqref="D33:J33" xr:uid="{00000000-0002-0000-0000-000007000000}">
      <formula1>0</formula1>
    </dataValidation>
    <dataValidation type="list" allowBlank="1" showInputMessage="1" showErrorMessage="1" error="Please select the correct incentive from the dropdown menu." sqref="C36:J36" xr:uid="{00000000-0002-0000-0000-000008000000}">
      <formula1>$G$8:$G$23</formula1>
    </dataValidation>
  </dataValidations>
  <printOptions horizontalCentered="1"/>
  <pageMargins left="0.35" right="0.25" top="0.48" bottom="0.5" header="0.37" footer="0.46"/>
  <pageSetup scale="51" orientation="portrait" verticalDpi="1200" r:id="rId1"/>
  <headerFooter alignWithMargins="0">
    <oddFooter>&amp;L&amp;"Arial,Regular"&amp;8&amp;XTM&amp;X SAVE ON ENERGY is a trademark of the Independent Electricity System Operator (IESO). 
© 2025 Independent Electricity System Operator. All rights reserved.
&amp;C&amp;"Arial,Regular"&amp;8 V1.0&amp;R&amp;8Page &amp;P of &amp;N</oddFooter>
  </headerFooter>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9" sqref="A9"/>
    </sheetView>
  </sheetViews>
  <sheetFormatPr defaultRowHeight="12.6" x14ac:dyDescent="0.2"/>
  <cols>
    <col min="1" max="1" width="163" bestFit="1" customWidth="1"/>
  </cols>
  <sheetData>
    <row r="1" spans="1:1" ht="13.2" x14ac:dyDescent="0.25">
      <c r="A1" s="41" t="s">
        <v>99</v>
      </c>
    </row>
  </sheetData>
  <hyperlinks>
    <hyperlink ref="A1" r:id="rId1" tooltip="click to email retrofit@ieso.ca" xr:uid="{00000000-0004-0000-01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6" x14ac:dyDescent="0.2"/>
  <cols>
    <col min="1" max="1" width="14.6328125" customWidth="1"/>
  </cols>
  <sheetData>
    <row r="2" spans="1:2" x14ac:dyDescent="0.2">
      <c r="A2" t="s">
        <v>100</v>
      </c>
      <c r="B2" s="17">
        <v>1</v>
      </c>
    </row>
    <row r="3" spans="1:2" x14ac:dyDescent="0.2">
      <c r="A3" s="18" t="s">
        <v>101</v>
      </c>
      <c r="B3" s="19" t="s">
        <v>102</v>
      </c>
    </row>
    <row r="4" spans="1:2" x14ac:dyDescent="0.2">
      <c r="A4" s="18" t="s">
        <v>103</v>
      </c>
      <c r="B4" s="20">
        <v>1</v>
      </c>
    </row>
    <row r="5" spans="1:2" x14ac:dyDescent="0.2">
      <c r="A5" s="18" t="s">
        <v>104</v>
      </c>
      <c r="B5" s="20">
        <v>2025</v>
      </c>
    </row>
    <row r="6" spans="1:2" x14ac:dyDescent="0.2">
      <c r="A6" s="18"/>
    </row>
    <row r="7" spans="1:2" ht="17.399999999999999" x14ac:dyDescent="0.3">
      <c r="A7" s="21" t="s">
        <v>105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18"/>
  <sheetViews>
    <sheetView workbookViewId="0">
      <selection activeCell="C10" sqref="C10"/>
    </sheetView>
  </sheetViews>
  <sheetFormatPr defaultRowHeight="12.6" x14ac:dyDescent="0.2"/>
  <cols>
    <col min="1" max="1" width="13.7265625" bestFit="1" customWidth="1"/>
    <col min="2" max="2" width="10.453125" bestFit="1" customWidth="1"/>
    <col min="3" max="3" width="138.26953125" bestFit="1" customWidth="1"/>
  </cols>
  <sheetData>
    <row r="1" spans="1:3" x14ac:dyDescent="0.2">
      <c r="A1" s="31" t="s">
        <v>106</v>
      </c>
      <c r="B1" s="31" t="s">
        <v>107</v>
      </c>
      <c r="C1" s="31" t="s">
        <v>108</v>
      </c>
    </row>
    <row r="2" spans="1:3" x14ac:dyDescent="0.2">
      <c r="A2" s="30">
        <v>1</v>
      </c>
      <c r="B2" s="32">
        <v>44196</v>
      </c>
      <c r="C2" s="18" t="s">
        <v>109</v>
      </c>
    </row>
    <row r="3" spans="1:3" x14ac:dyDescent="0.2">
      <c r="A3" s="30"/>
      <c r="B3" s="32"/>
      <c r="C3" s="18"/>
    </row>
    <row r="4" spans="1:3" x14ac:dyDescent="0.2">
      <c r="A4" s="30"/>
      <c r="B4" s="32"/>
      <c r="C4" s="18"/>
    </row>
    <row r="5" spans="1:3" x14ac:dyDescent="0.2">
      <c r="A5" s="30"/>
      <c r="B5" s="32"/>
      <c r="C5" s="18"/>
    </row>
    <row r="6" spans="1:3" x14ac:dyDescent="0.2">
      <c r="A6" s="30"/>
      <c r="B6" s="32"/>
      <c r="C6" s="18"/>
    </row>
    <row r="7" spans="1:3" x14ac:dyDescent="0.2">
      <c r="A7" s="30"/>
      <c r="B7" s="32"/>
      <c r="C7" s="18"/>
    </row>
    <row r="8" spans="1:3" x14ac:dyDescent="0.2">
      <c r="A8" s="30"/>
      <c r="B8" s="32"/>
      <c r="C8" s="18"/>
    </row>
    <row r="9" spans="1:3" x14ac:dyDescent="0.2">
      <c r="A9" s="30"/>
      <c r="B9" s="32"/>
      <c r="C9" s="18"/>
    </row>
    <row r="10" spans="1:3" x14ac:dyDescent="0.2">
      <c r="A10" s="30"/>
      <c r="B10" s="32"/>
      <c r="C10" s="18"/>
    </row>
    <row r="11" spans="1:3" x14ac:dyDescent="0.2">
      <c r="A11" s="30"/>
      <c r="B11" s="32"/>
      <c r="C11" s="18"/>
    </row>
    <row r="12" spans="1:3" x14ac:dyDescent="0.2">
      <c r="A12" s="30"/>
      <c r="B12" s="32"/>
      <c r="C12" s="18"/>
    </row>
    <row r="13" spans="1:3" x14ac:dyDescent="0.2">
      <c r="A13" s="34"/>
      <c r="B13" s="32"/>
    </row>
    <row r="14" spans="1:3" x14ac:dyDescent="0.2">
      <c r="A14" s="34"/>
      <c r="B14" s="32"/>
      <c r="C14" s="18"/>
    </row>
    <row r="15" spans="1:3" x14ac:dyDescent="0.2">
      <c r="A15" s="34"/>
      <c r="B15" s="32"/>
    </row>
    <row r="16" spans="1:3" x14ac:dyDescent="0.2">
      <c r="A16" s="34"/>
      <c r="B16" s="32"/>
    </row>
    <row r="17" spans="1:2" x14ac:dyDescent="0.2">
      <c r="A17" s="34"/>
      <c r="B17" s="32"/>
    </row>
    <row r="18" spans="1:2" x14ac:dyDescent="0.2">
      <c r="A18" s="34"/>
      <c r="B18" s="3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FB63D-657E-4593-84F4-D666EC9A4660}">
  <ds:schemaRefs>
    <ds:schemaRef ds:uri="http://schemas.microsoft.com/sharepoint/v3/contenttype/forms"/>
  </ds:schemaRefs>
</ds:datastoreItem>
</file>

<file path=customXml/itemProps2.xml><?xml version="1.0" encoding="utf-8"?>
<ds:datastoreItem xmlns:ds="http://schemas.openxmlformats.org/officeDocument/2006/customXml" ds:itemID="{7006D635-52B5-4157-ADC2-9CE2AA1D2747}">
  <ds:schemaRefs>
    <ds:schemaRef ds:uri="http://schemas.microsoft.com/office/2006/documentManagement/types"/>
    <ds:schemaRef ds:uri="cdf8d4ea-74c8-4be1-aeb0-bca783ecfdd7"/>
    <ds:schemaRef ds:uri="http://purl.org/dc/term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a0a26ad-673a-4fec-bfcd-9999ec2c4634"/>
  </ds:schemaRefs>
</ds:datastoreItem>
</file>

<file path=customXml/itemProps3.xml><?xml version="1.0" encoding="utf-8"?>
<ds:datastoreItem xmlns:ds="http://schemas.openxmlformats.org/officeDocument/2006/customXml" ds:itemID="{9BAFE3C6-2433-4410-988E-6E2CED441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Measures List</vt:lpstr>
      <vt:lpstr>Accessibility Disclaimer</vt:lpstr>
      <vt:lpstr>Version Control</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Kehn Cyrus Saplagio</cp:lastModifiedBy>
  <cp:revision/>
  <cp:lastPrinted>2024-12-18T19:56:54Z</cp:lastPrinted>
  <dcterms:created xsi:type="dcterms:W3CDTF">2006-11-22T16:30:17Z</dcterms:created>
  <dcterms:modified xsi:type="dcterms:W3CDTF">2024-12-18T19:56:57Z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