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8D4A17EA-6FCE-436A-91EB-472F782C6F7F}" xr6:coauthVersionLast="47" xr6:coauthVersionMax="47" xr10:uidLastSave="{89F48104-B909-4D40-9115-28DA903CFC68}"/>
  <workbookProtection workbookAlgorithmName="SHA-512" workbookHashValue="poYqOB5L5UC3IbzTTo85lhmbjdiy9j8iApEU0v2qCVNRziifBAXAC8aVmxVkGIz8n9gJZ8w7g5AK1VESVk71PQ==" workbookSaltValue="55knI7BrLBqt5UWeawgLzQ==" workbookSpinCount="100000" lockStructure="1"/>
  <bookViews>
    <workbookView xWindow="-108" yWindow="-108" windowWidth="23256" windowHeight="12576" tabRatio="603" xr2:uid="{00000000-000D-0000-FFFF-FFFF00000000}"/>
  </bookViews>
  <sheets>
    <sheet name="Eligible Measures List" sheetId="1" r:id="rId1"/>
    <sheet name="Accessibility Disclaimer" sheetId="4" r:id="rId2"/>
    <sheet name="Version Control" sheetId="2" state="hidden" r:id="rId3"/>
    <sheet name="Revision History" sheetId="3" state="hidden" r:id="rId4"/>
  </sheets>
  <definedNames>
    <definedName name="_xlnm.Print_Area" localSheetId="0">'Eligible Measures List'!$A$1:$M$57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H15" i="1" l="1"/>
  <c r="H9" i="1"/>
  <c r="H20" i="1" l="1"/>
  <c r="H21" i="1"/>
  <c r="H22" i="1"/>
  <c r="H23" i="1"/>
  <c r="H24" i="1"/>
  <c r="H35" i="1"/>
  <c r="H48" i="1" s="1"/>
  <c r="H29" i="1" l="1"/>
  <c r="H46" i="1" s="1"/>
  <c r="H50" i="1" s="1"/>
</calcChain>
</file>

<file path=xl/sharedStrings.xml><?xml version="1.0" encoding="utf-8"?>
<sst xmlns="http://schemas.openxmlformats.org/spreadsheetml/2006/main" count="85" uniqueCount="71">
  <si>
    <t>Prescriptive worksheets are no longer required to submit Retrofit incentive applications. This is an optional worksheet, made available to assist Retrofit applicants with calculating incentives</t>
  </si>
  <si>
    <t>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</si>
  <si>
    <r>
      <t>ENERGY STAR</t>
    </r>
    <r>
      <rPr>
        <b/>
        <vertAlign val="superscript"/>
        <sz val="12"/>
        <rFont val="Arial"/>
        <family val="2"/>
      </rPr>
      <t>®</t>
    </r>
    <r>
      <rPr>
        <b/>
        <sz val="12"/>
        <rFont val="Arial"/>
        <family val="2"/>
      </rPr>
      <t xml:space="preserve"> REFRIGERATOR</t>
    </r>
  </si>
  <si>
    <t>Assumed Base case</t>
  </si>
  <si>
    <t>Efficiency case</t>
  </si>
  <si>
    <t>Notes</t>
  </si>
  <si>
    <t>Model #</t>
  </si>
  <si>
    <t>Manufacturer</t>
  </si>
  <si>
    <t>Quantity</t>
  </si>
  <si>
    <t>Unit Participant Incentive</t>
  </si>
  <si>
    <t>Total Participant Incentive</t>
  </si>
  <si>
    <t>Standard Refrigerator</t>
  </si>
  <si>
    <r>
      <t>ENERGY STAR</t>
    </r>
    <r>
      <rPr>
        <vertAlign val="superscript"/>
        <sz val="10"/>
        <rFont val="Arial"/>
        <family val="2"/>
      </rPr>
      <t>®</t>
    </r>
    <r>
      <rPr>
        <sz val="10"/>
        <rFont val="Arial"/>
        <family val="2"/>
      </rPr>
      <t xml:space="preserve"> refrigerator</t>
    </r>
  </si>
  <si>
    <r>
      <t>Eligible units shall be an ENERGY STAR</t>
    </r>
    <r>
      <rPr>
        <vertAlign val="superscript"/>
        <sz val="10"/>
        <rFont val="Arial"/>
        <family val="2"/>
      </rPr>
      <t>®</t>
    </r>
    <r>
      <rPr>
        <sz val="10"/>
        <rFont val="Arial"/>
        <family val="2"/>
      </rPr>
      <t xml:space="preserve"> qualified refrigerator. 
Replaces an existing refrigerator unit equal to or greater than 15 years old.</t>
    </r>
  </si>
  <si>
    <t>$240.00 
per refrigerator</t>
  </si>
  <si>
    <t>https://www.energystar.gov/productfinder/product/certified-residential-refrigerators/results</t>
  </si>
  <si>
    <t>IN-SUITE TEMPERATURE CONTROLS</t>
  </si>
  <si>
    <t>No in-suite temperature controls</t>
  </si>
  <si>
    <t>In-suite temperature controls for electric space heating and cooling</t>
  </si>
  <si>
    <t>Eligible measures include programmable thermostats and/or occupancy sensors linked to thermostats. A programmable thermostat must allow for programming both unoccupied/occupied setpoints and occupied/unoccupied time periods.  Occupancy sensors must allow for the thermostat to switch between an occupied and unoccupied setpoints.</t>
  </si>
  <si>
    <t>$300.00 per
Thermostat and/or $300.00 per Occupancy Sensor</t>
  </si>
  <si>
    <t>ROOM AIR CONDITIONERS</t>
  </si>
  <si>
    <t>Assumed Base case*</t>
  </si>
  <si>
    <t>Minimum Efficiency Level</t>
  </si>
  <si>
    <r>
      <t xml:space="preserve">&lt;8,000 Btu/h 
CEER </t>
    </r>
    <r>
      <rPr>
        <sz val="10"/>
        <rFont val="Calibri"/>
        <family val="2"/>
      </rPr>
      <t xml:space="preserve">≥ </t>
    </r>
    <r>
      <rPr>
        <sz val="10"/>
        <rFont val="Arial"/>
        <family val="2"/>
      </rPr>
      <t>11.0</t>
    </r>
  </si>
  <si>
    <t>Meet or exceed Consortium for Energy Efficiency (CEE) Efficiency Criteria CEE Tier 1 ENERGY STAR (CEER) or CEE Advanced Tier (CEER)**</t>
  </si>
  <si>
    <r>
      <t xml:space="preserve">&lt;8,000 Btu/h 
CEER </t>
    </r>
    <r>
      <rPr>
        <sz val="10"/>
        <rFont val="Calibri"/>
        <family val="2"/>
      </rPr>
      <t xml:space="preserve">≥ </t>
    </r>
    <r>
      <rPr>
        <sz val="10"/>
        <rFont val="Arial"/>
        <family val="2"/>
      </rPr>
      <t>12.1</t>
    </r>
  </si>
  <si>
    <r>
      <t xml:space="preserve">8,000 to 13,999 Btu/h 
CEER </t>
    </r>
    <r>
      <rPr>
        <sz val="10"/>
        <rFont val="Calibri"/>
        <family val="2"/>
      </rPr>
      <t xml:space="preserve">≥ </t>
    </r>
    <r>
      <rPr>
        <sz val="10"/>
        <rFont val="Arial"/>
        <family val="2"/>
      </rPr>
      <t>10.9</t>
    </r>
  </si>
  <si>
    <r>
      <t xml:space="preserve">8,000 to 13,999 Btu/h 
CEER </t>
    </r>
    <r>
      <rPr>
        <sz val="10"/>
        <rFont val="Calibri"/>
        <family val="2"/>
      </rPr>
      <t xml:space="preserve">≥ </t>
    </r>
    <r>
      <rPr>
        <sz val="10"/>
        <rFont val="Arial"/>
        <family val="2"/>
      </rPr>
      <t>12.0</t>
    </r>
  </si>
  <si>
    <r>
      <t xml:space="preserve">14,000 to 19,999 Btu/h 
CEER </t>
    </r>
    <r>
      <rPr>
        <sz val="10"/>
        <rFont val="Calibri"/>
        <family val="2"/>
      </rPr>
      <t xml:space="preserve">≥ </t>
    </r>
    <r>
      <rPr>
        <sz val="10"/>
        <rFont val="Arial"/>
        <family val="2"/>
      </rPr>
      <t>10.7</t>
    </r>
  </si>
  <si>
    <r>
      <t xml:space="preserve">14,000 to 19,999 Btu/h 
CEER </t>
    </r>
    <r>
      <rPr>
        <sz val="10"/>
        <rFont val="Calibri"/>
        <family val="2"/>
      </rPr>
      <t xml:space="preserve">≥ </t>
    </r>
    <r>
      <rPr>
        <sz val="10"/>
        <rFont val="Arial"/>
        <family val="2"/>
      </rPr>
      <t>11.8</t>
    </r>
  </si>
  <si>
    <r>
      <t xml:space="preserve">20,000 to 27,999 Btu/h 
CEER </t>
    </r>
    <r>
      <rPr>
        <sz val="10"/>
        <rFont val="Calibri"/>
        <family val="2"/>
      </rPr>
      <t>≥ 9.4</t>
    </r>
  </si>
  <si>
    <r>
      <t xml:space="preserve">20,000 to 27,999 Btu/h 
CEER </t>
    </r>
    <r>
      <rPr>
        <sz val="10"/>
        <rFont val="Calibri"/>
        <family val="2"/>
      </rPr>
      <t>≥ 10.3</t>
    </r>
  </si>
  <si>
    <r>
      <t xml:space="preserve">≥28,000 Btu/h 
CEER </t>
    </r>
    <r>
      <rPr>
        <sz val="10"/>
        <rFont val="Calibri"/>
        <family val="2"/>
      </rPr>
      <t>≥ 9.0</t>
    </r>
  </si>
  <si>
    <r>
      <t xml:space="preserve">≥28,000 Btu/h 
CEER </t>
    </r>
    <r>
      <rPr>
        <sz val="10"/>
        <rFont val="Calibri"/>
        <family val="2"/>
      </rPr>
      <t>≥ 9.9</t>
    </r>
  </si>
  <si>
    <t>* The assumed base case is based on O.Reg.509/18 Schedule 4 Section 14 Room Air Conditioner. Prescribed efficiency standard for through-the-wall and in-the-window systems, U.S. DOE 10 Code of Federal Regulations Part 430, Subpart C, §430.32 (b)</t>
  </si>
  <si>
    <t>** https://library.cee1.org/system/files/library/13069/CEE_ResApp_RoomAirConditionerSpecification_2017.pdf. Combined Energy Efficiency Ratio (CEER) is the ratio of measured cooling output (in BTU per hour) to the sum of the measured average annual electrical energy input (in watts) and measured annual standby/off-mode power consumption (in watts). CEER is expressed in BTUs per watt-hour.</t>
  </si>
  <si>
    <r>
      <t>Note:</t>
    </r>
    <r>
      <rPr>
        <sz val="9"/>
        <rFont val="Arial"/>
        <family val="2"/>
      </rPr>
      <t xml:space="preserve"> The Eligible Measures Lists and Eligible Measures Worksheets are based on assumptions and are subject to change and the incentive amounts do not include HST or other applicable taxes.</t>
    </r>
  </si>
  <si>
    <t>TOTAL PARTICIPANT INCENTIVE REQUESTED:</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</si>
  <si>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</si>
  <si>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</si>
  <si>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</si>
  <si>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</si>
  <si>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</si>
  <si>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</si>
  <si>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</si>
  <si>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</si>
  <si>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</si>
  <si>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</si>
  <si>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</si>
  <si>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</si>
  <si>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</si>
  <si>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</si>
  <si>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</si>
  <si>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</si>
  <si>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</si>
  <si>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</si>
  <si>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Name of Applicant:</t>
  </si>
  <si>
    <t>Name of Company:</t>
  </si>
  <si>
    <t>Building Address:</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</si>
  <si>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</si>
  <si>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 xml:space="preserve">Version Number </t>
  </si>
  <si>
    <t>Month</t>
  </si>
  <si>
    <t>January</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</si>
  <si>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</si>
  <si>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</si>
  <si>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</si>
  <si>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</si>
  <si>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</si>
  <si>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Details</t>
  </si>
  <si>
    <t>eDSM Framework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</si>
</sst>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164" formatCode="_(* #,##0.00_);_(* \(#,##0.00\);_(* &quot;-&quot;??_);_(@_)"/>
    <numFmt numFmtId="165" formatCode="&quot;$&quot;#,##0.00"/>
    <numFmt numFmtId="166" formatCode="0.0_);\(0.0\)"/>
    <numFmt numFmtId="167" formatCode="0.0"/>
    <numFmt numFmtId="168" formatCode="_(* #,##0.0_);_(* \(#,##0.0\);_(* &quot;-&quot;??_);_(@_)"/>
    <numFmt numFmtId="169" formatCode="&quot;$&quot;#,##0"/>
    <numFmt numFmtId="170" formatCode="_(&quot;$&quot;* #,##0.00_);_(&quot;$&quot;* \(#,##0.00\);_(&quot;$&quot;* &quot;-&quot;??_);_(@_)"/>
    <numFmt numFmtId="171" formatCode="_-&quot;$&quot;* #,##0_-;\-&quot;$&quot;* #,##0_-;_-&quot;$&quot;* &quot;-&quot;??_-;_-@_-"/>
  </numFmts>
  <fonts count="26" x14ac:knownFonts="1">
    <font>
      <sz val="10"/>
      <name val="Arial"/>
    </font>
    <font>
      <sz val="8"/>
      <name val="Arial"/>
      <family val="2"/>
    </font>
    <font>
      <b/>
      <sz val="10"/>
      <name val="Arial"/>
      <family val="2"/>
    </font>
    <font>
      <b/>
      <sz val="12"/>
      <name val="Arial"/>
      <family val="2"/>
    </font>
    <font>
      <b/>
      <sz val="9"/>
      <name val="Arial"/>
      <family val="2"/>
    </font>
    <font>
      <sz val="9"/>
      <name val="Arial"/>
      <family val="2"/>
    </font>
    <font>
      <b/>
      <sz val="11"/>
      <name val="Arial"/>
      <family val="2"/>
    </font>
    <font>
      <b/>
      <vertAlign val="superscript"/>
      <sz val="12"/>
      <name val="Arial"/>
      <family val="2"/>
    </font>
    <font>
      <sz val="10"/>
      <name val="Arial"/>
      <family val="2"/>
    </font>
    <font>
      <sz val="11"/>
      <name val="Arial"/>
      <family val="2"/>
    </font>
    <font>
      <vertAlign val="superscript"/>
      <sz val="10"/>
      <name val="Arial"/>
      <family val="2"/>
    </font>
    <font>
      <b/>
      <sz val="10"/>
      <color indexed="10"/>
      <name val="Arial"/>
      <family val="2"/>
    </font>
    <font>
      <sz val="10"/>
      <name val="Verdana"/>
      <family val="2"/>
    </font>
    <font>
      <sz val="14"/>
      <color rgb="FFFF0000"/>
      <name val="Verdana"/>
      <family val="2"/>
    </font>
    <font>
      <b/>
      <sz val="14"/>
      <color rgb="FFFF0000"/>
      <name val="Verdana"/>
      <family val="2"/>
    </font>
    <font>
      <sz val="16.5"/>
      <color theme="0" tint="-0.34998626667073579"/>
      <name val="Helvetica"/>
    </font>
    <font>
      <sz val="10"/>
      <name val="Arial"/>
      <family val="2"/>
    </font>
    <font>
      <u/>
      <sz val="10"/>
      <color theme="10"/>
      <name val="Verdana"/>
      <family val="2"/>
    </font>
    <font>
      <u/>
      <sz val="10"/>
      <name val="Arial"/>
      <family val="2"/>
    </font>
    <font>
      <u/>
      <sz val="10"/>
      <color rgb="FF2E813E"/>
      <name val="Arial"/>
      <family val="2"/>
    </font>
    <font>
      <sz val="12"/>
      <name val="Arial"/>
      <family val="2"/>
    </font>
    <font>
      <sz val="10"/>
      <name val="Calibri"/>
      <family val="2"/>
    </font>
    <font>
      <sz val="10"/>
      <name val="Arial"/>
      <family val="2"/>
    </font>
    <font>
      <b/>
      <sz val="10"/>
      <name val="Verdana"/>
      <family val="2"/>
    </font>
    <font>
      <b/>
      <sz val="9"/>
      <name val="Verdana"/>
      <family val="2"/>
    </font>
    <font>
      <sz val="10"/>
      <color theme="10"/>
      <name val="Verdana"/>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00"/>
        <bgColor indexed="64"/>
      </patternFill>
    </fill>
  </fills>
  <borders count="21">
    <border>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s>
  <cellStyleXfs count="6">
    <xf numFmtId="0" fontId="0" fillId="0" borderId="0"/>
    <xf numFmtId="0" fontId="12" fillId="0" borderId="0"/>
    <xf numFmtId="164" fontId="16" fillId="0" borderId="0" applyFont="0" applyFill="0" applyBorder="0" applyAlignment="0" applyProtection="0"/>
    <xf numFmtId="0" fontId="17" fillId="0" borderId="0" applyNumberFormat="0" applyFill="0" applyBorder="0" applyAlignment="0" applyProtection="0"/>
    <xf numFmtId="44" fontId="22" fillId="0" borderId="0" applyFont="0" applyFill="0" applyBorder="0" applyAlignment="0" applyProtection="0"/>
    <xf numFmtId="170" fontId="12" fillId="0" borderId="0" applyFont="0" applyFill="0" applyBorder="0" applyAlignment="0" applyProtection="0"/>
  </cellStyleXfs>
  <cellXfs count="88">
    <xf numFmtId="0" fontId="0" fillId="0" borderId="0" xfId="0"/>
    <xf numFmtId="0" fontId="0" fillId="2" borderId="0" xfId="0" applyFill="1" applyAlignment="1">
      <alignment vertical="center"/>
    </xf>
    <xf numFmtId="0" fontId="0" fillId="2" borderId="0" xfId="0" applyFill="1" applyAlignment="1">
      <alignment horizontal="center" vertical="center"/>
    </xf>
    <xf numFmtId="165" fontId="0" fillId="2" borderId="0" xfId="0" applyNumberFormat="1" applyFill="1" applyAlignment="1">
      <alignment horizontal="center" vertical="center"/>
    </xf>
    <xf numFmtId="0" fontId="5" fillId="2" borderId="0" xfId="0" applyFont="1" applyFill="1" applyAlignment="1">
      <alignment vertical="center"/>
    </xf>
    <xf numFmtId="0" fontId="3"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8" fillId="2" borderId="3" xfId="0" applyFont="1" applyFill="1" applyBorder="1" applyAlignment="1">
      <alignment horizontal="left" vertical="center" wrapText="1"/>
    </xf>
    <xf numFmtId="165" fontId="8" fillId="2" borderId="3"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2" borderId="0" xfId="0" applyFont="1" applyFill="1" applyAlignment="1">
      <alignment vertical="center"/>
    </xf>
    <xf numFmtId="165" fontId="6" fillId="2" borderId="3" xfId="0" applyNumberFormat="1" applyFont="1" applyFill="1" applyBorder="1" applyAlignment="1">
      <alignment horizontal="center" vertical="center"/>
    </xf>
    <xf numFmtId="0" fontId="2" fillId="2" borderId="0" xfId="0" applyFont="1" applyFill="1" applyAlignment="1">
      <alignment horizontal="right"/>
    </xf>
    <xf numFmtId="3" fontId="8" fillId="2" borderId="3" xfId="0" applyNumberFormat="1"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xf>
    <xf numFmtId="166" fontId="12" fillId="4" borderId="0" xfId="0" applyNumberFormat="1" applyFont="1" applyFill="1"/>
    <xf numFmtId="0" fontId="12" fillId="0" borderId="0" xfId="0" applyFont="1"/>
    <xf numFmtId="167" fontId="12" fillId="4" borderId="0" xfId="0" applyNumberFormat="1" applyFont="1" applyFill="1"/>
    <xf numFmtId="1" fontId="12" fillId="4" borderId="0" xfId="0" applyNumberFormat="1" applyFont="1" applyFill="1"/>
    <xf numFmtId="0" fontId="13" fillId="0" borderId="0" xfId="0" applyFont="1"/>
    <xf numFmtId="0" fontId="12" fillId="4" borderId="0" xfId="1" applyFill="1"/>
    <xf numFmtId="0" fontId="12" fillId="0" borderId="0" xfId="1"/>
    <xf numFmtId="15" fontId="12" fillId="0" borderId="0" xfId="1" applyNumberFormat="1"/>
    <xf numFmtId="0" fontId="2" fillId="2" borderId="2" xfId="0" applyFont="1" applyFill="1" applyBorder="1" applyAlignment="1">
      <alignment horizontal="center" vertical="center"/>
    </xf>
    <xf numFmtId="168" fontId="12" fillId="0" borderId="0" xfId="2" applyNumberFormat="1" applyFont="1"/>
    <xf numFmtId="0" fontId="12" fillId="0" borderId="0" xfId="1" quotePrefix="1"/>
    <xf numFmtId="0" fontId="8" fillId="2" borderId="5" xfId="0" applyFont="1" applyFill="1" applyBorder="1" applyAlignment="1">
      <alignment horizontal="left" vertical="center" wrapText="1"/>
    </xf>
    <xf numFmtId="167" fontId="12" fillId="0" borderId="0" xfId="1" applyNumberFormat="1"/>
    <xf numFmtId="0" fontId="5" fillId="2" borderId="0" xfId="0" applyFont="1" applyFill="1" applyAlignment="1">
      <alignment horizontal="left" vertical="center" wrapText="1"/>
    </xf>
    <xf numFmtId="0" fontId="18" fillId="0" borderId="0" xfId="3" applyFont="1"/>
    <xf numFmtId="0" fontId="0" fillId="2" borderId="0" xfId="0" applyFill="1" applyAlignment="1" applyProtection="1">
      <alignment horizontal="center" vertical="center"/>
      <protection locked="0"/>
    </xf>
    <xf numFmtId="165" fontId="8" fillId="0" borderId="3" xfId="0" applyNumberFormat="1" applyFont="1" applyBorder="1" applyAlignment="1">
      <alignment horizontal="center" vertical="center" wrapText="1"/>
    </xf>
    <xf numFmtId="169" fontId="8" fillId="0" borderId="3" xfId="0" applyNumberFormat="1" applyFont="1" applyBorder="1" applyAlignment="1">
      <alignment horizontal="center" vertical="center" wrapText="1"/>
    </xf>
    <xf numFmtId="0" fontId="2" fillId="2" borderId="8"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xf>
    <xf numFmtId="165" fontId="6" fillId="2" borderId="0" xfId="0" applyNumberFormat="1" applyFont="1" applyFill="1" applyAlignment="1">
      <alignment horizontal="center" vertical="center"/>
    </xf>
    <xf numFmtId="0" fontId="2" fillId="0" borderId="0" xfId="1" applyFont="1" applyAlignment="1">
      <alignment horizontal="left" vertical="center"/>
    </xf>
    <xf numFmtId="0" fontId="8" fillId="0" borderId="0" xfId="1" applyFont="1" applyAlignment="1">
      <alignment horizontal="left" vertical="center"/>
    </xf>
    <xf numFmtId="0" fontId="2" fillId="0" borderId="0" xfId="1" applyFont="1" applyAlignment="1">
      <alignment vertical="center"/>
    </xf>
    <xf numFmtId="0" fontId="23" fillId="0" borderId="0" xfId="0" applyFont="1" applyAlignment="1">
      <alignment vertical="center"/>
    </xf>
    <xf numFmtId="170" fontId="2" fillId="0" borderId="11" xfId="5" applyFont="1" applyFill="1" applyBorder="1" applyAlignment="1" applyProtection="1">
      <alignment horizontal="center" vertical="center"/>
    </xf>
    <xf numFmtId="0" fontId="23" fillId="0" borderId="0" xfId="0" applyFont="1"/>
    <xf numFmtId="0" fontId="24" fillId="0" borderId="0" xfId="1" applyFont="1" applyAlignment="1">
      <alignment vertical="center"/>
    </xf>
    <xf numFmtId="0" fontId="8" fillId="0" borderId="12" xfId="1" applyFont="1" applyBorder="1" applyAlignment="1">
      <alignment vertical="top"/>
    </xf>
    <xf numFmtId="0" fontId="8" fillId="0" borderId="13" xfId="1" applyFont="1" applyBorder="1" applyAlignment="1">
      <alignment vertical="top"/>
    </xf>
    <xf numFmtId="171" fontId="12" fillId="0" borderId="14" xfId="4" applyNumberFormat="1" applyFont="1" applyBorder="1" applyAlignment="1" applyProtection="1">
      <alignment vertical="center"/>
      <protection locked="0"/>
    </xf>
    <xf numFmtId="0" fontId="8" fillId="0" borderId="15" xfId="1" applyFont="1" applyBorder="1" applyAlignment="1">
      <alignment vertical="top"/>
    </xf>
    <xf numFmtId="0" fontId="8" fillId="0" borderId="6" xfId="1" applyFont="1" applyBorder="1" applyAlignment="1">
      <alignment vertical="top"/>
    </xf>
    <xf numFmtId="171" fontId="12" fillId="0" borderId="16" xfId="4" applyNumberFormat="1" applyFont="1" applyBorder="1" applyAlignment="1" applyProtection="1">
      <alignment vertical="center"/>
      <protection locked="0"/>
    </xf>
    <xf numFmtId="0" fontId="8" fillId="0" borderId="17" xfId="1" applyFont="1" applyBorder="1" applyAlignment="1">
      <alignment vertical="top"/>
    </xf>
    <xf numFmtId="0" fontId="8" fillId="0" borderId="18" xfId="1" applyFont="1" applyBorder="1" applyAlignment="1">
      <alignment vertical="top"/>
    </xf>
    <xf numFmtId="171" fontId="12" fillId="0" borderId="19" xfId="4" applyNumberFormat="1" applyFont="1" applyBorder="1" applyAlignment="1" applyProtection="1">
      <alignment vertical="center"/>
      <protection locked="0"/>
    </xf>
    <xf numFmtId="0" fontId="2" fillId="0" borderId="2" xfId="1" applyFont="1" applyBorder="1" applyAlignment="1">
      <alignment vertical="top"/>
    </xf>
    <xf numFmtId="0" fontId="2" fillId="0" borderId="1" xfId="1" applyFont="1" applyBorder="1" applyAlignment="1">
      <alignment vertical="top"/>
    </xf>
    <xf numFmtId="171" fontId="23" fillId="0" borderId="3" xfId="4" applyNumberFormat="1" applyFont="1" applyBorder="1" applyAlignment="1" applyProtection="1">
      <alignment vertical="center"/>
    </xf>
    <xf numFmtId="0" fontId="11"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 fillId="2" borderId="20" xfId="0" applyFont="1" applyFill="1" applyBorder="1" applyAlignment="1">
      <alignment vertical="center"/>
    </xf>
    <xf numFmtId="0" fontId="4" fillId="2" borderId="20" xfId="0" applyFont="1" applyFill="1" applyBorder="1" applyAlignment="1">
      <alignment horizontal="center" vertical="center"/>
    </xf>
    <xf numFmtId="0" fontId="4" fillId="2" borderId="20"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9" fillId="2" borderId="0" xfId="0" applyFont="1" applyFill="1" applyAlignment="1">
      <alignment horizontal="left" vertical="center" wrapText="1"/>
    </xf>
    <xf numFmtId="0" fontId="15" fillId="2" borderId="0" xfId="0" applyFont="1" applyFill="1" applyAlignment="1">
      <alignment wrapText="1"/>
    </xf>
    <xf numFmtId="0" fontId="8" fillId="2" borderId="10" xfId="0" applyFont="1" applyFill="1" applyBorder="1" applyAlignment="1">
      <alignment horizontal="left" vertical="center" wrapText="1"/>
    </xf>
    <xf numFmtId="0" fontId="25" fillId="2" borderId="0" xfId="3" applyFont="1" applyFill="1" applyBorder="1" applyAlignment="1" applyProtection="1">
      <alignment horizontal="left" vertical="center"/>
    </xf>
    <xf numFmtId="0" fontId="8" fillId="2" borderId="0" xfId="0" applyFont="1" applyFill="1" applyAlignment="1">
      <alignment horizontal="left" vertical="center"/>
    </xf>
    <xf numFmtId="0" fontId="2" fillId="0" borderId="0" xfId="1" applyFont="1" applyAlignment="1">
      <alignment horizontal="left" vertical="center"/>
    </xf>
    <xf numFmtId="0" fontId="8" fillId="0" borderId="0" xfId="1" applyFont="1" applyAlignment="1">
      <alignment horizontal="left" vertical="top" wrapText="1"/>
    </xf>
    <xf numFmtId="0" fontId="0" fillId="2" borderId="7" xfId="0"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5" xfId="0" applyFont="1" applyFill="1" applyBorder="1" applyAlignment="1">
      <alignment horizontal="center" vertical="center" wrapText="1"/>
    </xf>
  </cellXfs>
  <cellStyles count="6">
    <cellStyle name="Comma" xfId="2" builtinId="3"/>
    <cellStyle name="Currency" xfId="4" builtinId="4"/>
    <cellStyle name="Currency 2" xfId="5" xr:uid="{00000000-0005-0000-0000-000002000000}"/>
    <cellStyle name="Hyperlink" xfId="3" builtinId="8"/>
    <cellStyle name="Normal" xfId="0" builtinId="0"/>
    <cellStyle name="Normal 2"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0</xdr:col>
      <xdr:colOff>1158240</xdr:colOff>
      <xdr:row>0</xdr:row>
      <xdr:rowOff>592455</xdr:rowOff>
    </xdr:to>
    <xdr:pic>
      <xdr:nvPicPr>
        <xdr:cNvPr id="1028" name="Picture 4" title="Save on Energy Logo">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95250"/>
          <a:ext cx="1066800" cy="50482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ergystar.gov/productfinder/product/certified-residential-refrigerators/resul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abSelected="1" view="pageBreakPreview" topLeftCell="A19" zoomScale="90" zoomScaleNormal="90" zoomScaleSheetLayoutView="90" workbookViewId="0">
      <selection activeCell="A2" sqref="A2:H2"/>
    </sheetView>
  </sheetViews>
  <sheetFormatPr defaultColWidth="0" defaultRowHeight="13.2" zeroHeight="1" x14ac:dyDescent="0.25"/>
  <cols>
    <col min="1" max="1" width="27.44140625" style="1" customWidth="1"/>
    <col min="2" max="2" width="33.109375" style="1" customWidth="1"/>
    <col min="3" max="3" width="33" style="1" customWidth="1"/>
    <col min="4" max="4" width="14.5546875" style="1" customWidth="1"/>
    <col min="5" max="5" width="21.109375" style="1" customWidth="1"/>
    <col min="6" max="6" width="10.44140625" style="2" customWidth="1"/>
    <col min="7" max="7" width="13.44140625" style="3" customWidth="1"/>
    <col min="8" max="8" width="14" style="2" customWidth="1"/>
    <col min="9" max="9" width="9.109375" style="1" customWidth="1"/>
    <col min="10" max="16384" width="9.109375" style="1" hidden="1"/>
  </cols>
  <sheetData>
    <row r="1" spans="1:8" ht="55.5" customHeight="1" thickBot="1" x14ac:dyDescent="0.3">
      <c r="B1" s="66" t="s">
        <v>0</v>
      </c>
      <c r="C1" s="67"/>
      <c r="D1" s="67"/>
      <c r="E1" s="67"/>
      <c r="F1" s="67"/>
      <c r="G1" s="68"/>
    </row>
    <row r="2" spans="1:8" ht="52.95" customHeight="1" x14ac:dyDescent="0.35">
      <c r="A2" s="73" t="str">
        <f>CONCATENATE("Version ",TEXT('Version Control'!B2,"0.0")," - Retrofit Program"," - Multi-Residential In-Suite Appliance Eligible Measures Worksheet - ",'Version Control'!B3," ",'Version Control'!B4,","," ",'Version Control'!B5,"")</f>
        <v>Version 1.0 - Retrofit Program - Multi-Residential In-Suite Appliance Eligible Measures Worksheet - January 1, 2025</v>
      </c>
      <c r="B2" s="73"/>
      <c r="C2" s="73"/>
      <c r="D2" s="73"/>
      <c r="E2" s="73"/>
      <c r="F2" s="73"/>
      <c r="G2" s="73"/>
      <c r="H2" s="73"/>
    </row>
    <row r="3" spans="1:8" ht="9.75" customHeight="1" x14ac:dyDescent="0.25">
      <c r="A3" s="72" t="s">
        <v>1</v>
      </c>
      <c r="B3" s="72"/>
      <c r="C3" s="72"/>
      <c r="D3" s="72"/>
      <c r="E3" s="72"/>
      <c r="F3" s="72"/>
      <c r="G3" s="72"/>
      <c r="H3" s="72"/>
    </row>
    <row r="4" spans="1:8" ht="308.25" customHeight="1" thickBot="1" x14ac:dyDescent="0.3">
      <c r="A4" s="72"/>
      <c r="B4" s="72"/>
      <c r="C4" s="72"/>
      <c r="D4" s="72"/>
      <c r="E4" s="72"/>
      <c r="F4" s="72"/>
      <c r="G4" s="72"/>
      <c r="H4" s="72"/>
    </row>
    <row r="5" spans="1:8" ht="15" customHeight="1" thickBot="1" x14ac:dyDescent="0.3">
      <c r="A5" s="11"/>
      <c r="B5" s="11"/>
      <c r="C5" s="12"/>
      <c r="D5" s="12"/>
      <c r="E5" s="12"/>
      <c r="F5" s="12"/>
      <c r="G5" s="13"/>
      <c r="H5" s="13"/>
    </row>
    <row r="6" spans="1:8" ht="26.25" customHeight="1" thickBot="1" x14ac:dyDescent="0.3">
      <c r="A6" s="69" t="s">
        <v>2</v>
      </c>
      <c r="B6" s="70"/>
      <c r="C6" s="70"/>
      <c r="D6" s="70"/>
      <c r="E6" s="70"/>
      <c r="F6" s="70"/>
      <c r="G6" s="70"/>
      <c r="H6" s="71"/>
    </row>
    <row r="7" spans="1:8" ht="15" customHeight="1" thickBot="1" x14ac:dyDescent="0.3">
      <c r="A7" s="5"/>
      <c r="B7" s="5"/>
      <c r="C7" s="5"/>
      <c r="D7" s="5"/>
      <c r="E7" s="5"/>
      <c r="F7" s="5"/>
      <c r="G7" s="5"/>
      <c r="H7" s="5"/>
    </row>
    <row r="8" spans="1:8" s="4" customFormat="1" ht="42.75" customHeight="1" thickBot="1" x14ac:dyDescent="0.3">
      <c r="A8" s="6" t="s">
        <v>3</v>
      </c>
      <c r="B8" s="19" t="s">
        <v>4</v>
      </c>
      <c r="C8" s="6" t="s">
        <v>5</v>
      </c>
      <c r="D8" s="6" t="s">
        <v>6</v>
      </c>
      <c r="E8" s="6" t="s">
        <v>7</v>
      </c>
      <c r="F8" s="6" t="s">
        <v>8</v>
      </c>
      <c r="G8" s="7" t="s">
        <v>9</v>
      </c>
      <c r="H8" s="7" t="s">
        <v>10</v>
      </c>
    </row>
    <row r="9" spans="1:8" s="10" customFormat="1" ht="69" customHeight="1" thickBot="1" x14ac:dyDescent="0.3">
      <c r="A9" s="8" t="s">
        <v>11</v>
      </c>
      <c r="B9" s="8" t="s">
        <v>12</v>
      </c>
      <c r="C9" s="8" t="s">
        <v>13</v>
      </c>
      <c r="D9" s="18"/>
      <c r="E9" s="18"/>
      <c r="F9" s="17"/>
      <c r="G9" s="36" t="s">
        <v>14</v>
      </c>
      <c r="H9" s="9">
        <f>F9*240</f>
        <v>0</v>
      </c>
    </row>
    <row r="10" spans="1:8" s="4" customFormat="1" ht="15" customHeight="1" x14ac:dyDescent="0.25">
      <c r="A10" s="75" t="s">
        <v>15</v>
      </c>
      <c r="B10" s="76"/>
      <c r="C10" s="76"/>
      <c r="D10" s="76"/>
      <c r="E10" s="76"/>
      <c r="F10" s="76"/>
      <c r="G10" s="76"/>
      <c r="H10" s="76"/>
    </row>
    <row r="11" spans="1:8" s="4" customFormat="1" ht="15" customHeight="1" thickBot="1" x14ac:dyDescent="0.3">
      <c r="A11" s="63"/>
      <c r="B11" s="63"/>
      <c r="C11" s="64"/>
      <c r="D11" s="64"/>
      <c r="E11" s="64"/>
      <c r="F11" s="64"/>
      <c r="G11" s="65"/>
      <c r="H11" s="65"/>
    </row>
    <row r="12" spans="1:8" s="4" customFormat="1" ht="26.25" customHeight="1" thickBot="1" x14ac:dyDescent="0.3">
      <c r="A12" s="69" t="s">
        <v>16</v>
      </c>
      <c r="B12" s="70"/>
      <c r="C12" s="70"/>
      <c r="D12" s="70"/>
      <c r="E12" s="70"/>
      <c r="F12" s="70"/>
      <c r="G12" s="70"/>
      <c r="H12" s="71"/>
    </row>
    <row r="13" spans="1:8" s="4" customFormat="1" ht="15" customHeight="1" thickBot="1" x14ac:dyDescent="0.3">
      <c r="A13" s="5"/>
      <c r="B13" s="5"/>
      <c r="C13" s="5"/>
      <c r="D13" s="5"/>
      <c r="E13" s="5"/>
      <c r="F13" s="5"/>
      <c r="G13" s="5"/>
      <c r="H13" s="5"/>
    </row>
    <row r="14" spans="1:8" s="4" customFormat="1" ht="38.25" customHeight="1" thickBot="1" x14ac:dyDescent="0.3">
      <c r="A14" s="28" t="s">
        <v>3</v>
      </c>
      <c r="B14" s="6" t="s">
        <v>4</v>
      </c>
      <c r="C14" s="6" t="s">
        <v>5</v>
      </c>
      <c r="D14" s="6" t="s">
        <v>6</v>
      </c>
      <c r="E14" s="6" t="s">
        <v>7</v>
      </c>
      <c r="F14" s="6" t="s">
        <v>8</v>
      </c>
      <c r="G14" s="7" t="s">
        <v>9</v>
      </c>
      <c r="H14" s="7" t="s">
        <v>10</v>
      </c>
    </row>
    <row r="15" spans="1:8" s="10" customFormat="1" ht="148.19999999999999" customHeight="1" thickBot="1" x14ac:dyDescent="0.3">
      <c r="A15" s="8" t="s">
        <v>17</v>
      </c>
      <c r="B15" s="8" t="s">
        <v>18</v>
      </c>
      <c r="C15" s="31" t="s">
        <v>19</v>
      </c>
      <c r="D15" s="18"/>
      <c r="E15" s="18"/>
      <c r="F15" s="17"/>
      <c r="G15" s="36" t="s">
        <v>20</v>
      </c>
      <c r="H15" s="9">
        <f>F15*300</f>
        <v>0</v>
      </c>
    </row>
    <row r="16" spans="1:8" s="10" customFormat="1" ht="22.5" customHeight="1" thickBot="1" x14ac:dyDescent="0.3"/>
    <row r="17" spans="1:8" s="10" customFormat="1" ht="22.5" customHeight="1" thickBot="1" x14ac:dyDescent="0.3">
      <c r="A17" s="69" t="s">
        <v>21</v>
      </c>
      <c r="B17" s="70"/>
      <c r="C17" s="70"/>
      <c r="D17" s="70"/>
      <c r="E17" s="70"/>
      <c r="F17" s="70"/>
      <c r="G17" s="70"/>
      <c r="H17" s="71"/>
    </row>
    <row r="18" spans="1:8" s="10" customFormat="1" ht="15" customHeight="1" thickBot="1" x14ac:dyDescent="0.3">
      <c r="A18" s="5"/>
      <c r="B18" s="5"/>
      <c r="C18" s="5"/>
      <c r="D18" s="5"/>
      <c r="E18" s="5"/>
      <c r="F18" s="5"/>
      <c r="G18" s="5"/>
      <c r="H18" s="5"/>
    </row>
    <row r="19" spans="1:8" s="10" customFormat="1" ht="43.95" customHeight="1" thickBot="1" x14ac:dyDescent="0.3">
      <c r="A19" s="28" t="s">
        <v>22</v>
      </c>
      <c r="B19" s="6" t="s">
        <v>4</v>
      </c>
      <c r="C19" s="38" t="s">
        <v>23</v>
      </c>
      <c r="D19" s="38" t="s">
        <v>6</v>
      </c>
      <c r="E19" s="38" t="s">
        <v>7</v>
      </c>
      <c r="F19" s="38" t="s">
        <v>8</v>
      </c>
      <c r="G19" s="39" t="s">
        <v>9</v>
      </c>
      <c r="H19" s="39" t="s">
        <v>10</v>
      </c>
    </row>
    <row r="20" spans="1:8" s="10" customFormat="1" ht="46.95" customHeight="1" thickBot="1" x14ac:dyDescent="0.3">
      <c r="A20" s="8" t="s">
        <v>24</v>
      </c>
      <c r="B20" s="85" t="s">
        <v>25</v>
      </c>
      <c r="C20" s="8" t="s">
        <v>26</v>
      </c>
      <c r="D20" s="18"/>
      <c r="E20" s="18"/>
      <c r="F20" s="17"/>
      <c r="G20" s="37">
        <v>10</v>
      </c>
      <c r="H20" s="36">
        <f>F20*G20</f>
        <v>0</v>
      </c>
    </row>
    <row r="21" spans="1:8" s="10" customFormat="1" ht="46.95" customHeight="1" thickBot="1" x14ac:dyDescent="0.3">
      <c r="A21" s="8" t="s">
        <v>27</v>
      </c>
      <c r="B21" s="86"/>
      <c r="C21" s="8" t="s">
        <v>28</v>
      </c>
      <c r="D21" s="18"/>
      <c r="E21" s="18"/>
      <c r="F21" s="17"/>
      <c r="G21" s="37">
        <v>15</v>
      </c>
      <c r="H21" s="36">
        <f t="shared" ref="H21:H24" si="0">F21*G21</f>
        <v>0</v>
      </c>
    </row>
    <row r="22" spans="1:8" s="10" customFormat="1" ht="46.95" customHeight="1" thickBot="1" x14ac:dyDescent="0.3">
      <c r="A22" s="8" t="s">
        <v>29</v>
      </c>
      <c r="B22" s="86"/>
      <c r="C22" s="8" t="s">
        <v>30</v>
      </c>
      <c r="D22" s="18"/>
      <c r="E22" s="18"/>
      <c r="F22" s="17"/>
      <c r="G22" s="37">
        <v>20</v>
      </c>
      <c r="H22" s="36">
        <f t="shared" si="0"/>
        <v>0</v>
      </c>
    </row>
    <row r="23" spans="1:8" s="10" customFormat="1" ht="46.95" customHeight="1" thickBot="1" x14ac:dyDescent="0.3">
      <c r="A23" s="8" t="s">
        <v>31</v>
      </c>
      <c r="B23" s="86"/>
      <c r="C23" s="8" t="s">
        <v>32</v>
      </c>
      <c r="D23" s="18"/>
      <c r="E23" s="18"/>
      <c r="F23" s="17"/>
      <c r="G23" s="37">
        <v>22</v>
      </c>
      <c r="H23" s="36">
        <f t="shared" si="0"/>
        <v>0</v>
      </c>
    </row>
    <row r="24" spans="1:8" s="10" customFormat="1" ht="46.95" customHeight="1" thickBot="1" x14ac:dyDescent="0.3">
      <c r="A24" s="8" t="s">
        <v>33</v>
      </c>
      <c r="B24" s="87"/>
      <c r="C24" s="8" t="s">
        <v>34</v>
      </c>
      <c r="D24" s="18"/>
      <c r="E24" s="18"/>
      <c r="F24" s="17"/>
      <c r="G24" s="37">
        <v>25</v>
      </c>
      <c r="H24" s="36">
        <f t="shared" si="0"/>
        <v>0</v>
      </c>
    </row>
    <row r="25" spans="1:8" s="10" customFormat="1" ht="33" customHeight="1" x14ac:dyDescent="0.25">
      <c r="A25" s="74" t="s">
        <v>35</v>
      </c>
      <c r="B25" s="74"/>
      <c r="C25" s="74"/>
      <c r="D25" s="74"/>
      <c r="E25" s="74"/>
      <c r="F25" s="74"/>
      <c r="G25" s="74"/>
      <c r="H25" s="74"/>
    </row>
    <row r="26" spans="1:8" s="10" customFormat="1" ht="42" customHeight="1" x14ac:dyDescent="0.25">
      <c r="A26" s="84" t="s">
        <v>36</v>
      </c>
      <c r="B26" s="84"/>
      <c r="C26" s="84"/>
      <c r="D26" s="84"/>
      <c r="E26" s="84"/>
      <c r="F26" s="84"/>
      <c r="G26" s="84"/>
      <c r="H26" s="84"/>
    </row>
    <row r="27" spans="1:8" s="10" customFormat="1" ht="15" customHeight="1" x14ac:dyDescent="0.25">
      <c r="A27" s="33"/>
      <c r="B27" s="33"/>
      <c r="C27" s="33"/>
      <c r="D27" s="33"/>
      <c r="E27" s="33"/>
      <c r="F27" s="33"/>
      <c r="G27" s="33"/>
      <c r="H27" s="33"/>
    </row>
    <row r="28" spans="1:8" s="10" customFormat="1" ht="22.95" customHeight="1" thickBot="1" x14ac:dyDescent="0.3">
      <c r="A28" s="83" t="s">
        <v>37</v>
      </c>
      <c r="B28" s="83"/>
      <c r="C28" s="83"/>
      <c r="D28" s="83"/>
      <c r="E28" s="83"/>
      <c r="F28" s="83"/>
      <c r="G28" s="83"/>
      <c r="H28" s="83"/>
    </row>
    <row r="29" spans="1:8" ht="24.75" customHeight="1" thickBot="1" x14ac:dyDescent="0.3">
      <c r="B29" s="14"/>
      <c r="C29" s="14"/>
      <c r="D29" s="80" t="s">
        <v>38</v>
      </c>
      <c r="E29" s="81"/>
      <c r="F29" s="81"/>
      <c r="G29" s="82"/>
      <c r="H29" s="15">
        <f>H9+H15+H20+H21+H22+H23+H24</f>
        <v>0</v>
      </c>
    </row>
    <row r="30" spans="1:8" ht="24.75" customHeight="1" x14ac:dyDescent="0.25">
      <c r="A30" s="77" t="s">
        <v>39</v>
      </c>
      <c r="B30" s="77"/>
      <c r="C30" s="77"/>
      <c r="D30" s="77"/>
      <c r="E30" s="77"/>
      <c r="F30" s="77"/>
      <c r="G30" s="77"/>
      <c r="H30" s="77"/>
    </row>
    <row r="31" spans="1:8" ht="33.6" customHeight="1" thickBot="1" x14ac:dyDescent="0.3">
      <c r="A31" s="78" t="s">
        <v>40</v>
      </c>
      <c r="B31" s="78"/>
      <c r="C31" s="78"/>
      <c r="D31" s="78"/>
      <c r="E31" s="78"/>
      <c r="F31" s="78"/>
      <c r="G31" s="78"/>
      <c r="H31" s="78"/>
    </row>
    <row r="32" spans="1:8" ht="21.75" customHeight="1" x14ac:dyDescent="0.25">
      <c r="A32" s="49" t="s">
        <v>41</v>
      </c>
      <c r="B32" s="50"/>
      <c r="C32" s="50"/>
      <c r="D32" s="50"/>
      <c r="E32" s="50"/>
      <c r="F32" s="50"/>
      <c r="G32" s="50"/>
      <c r="H32" s="51"/>
    </row>
    <row r="33" spans="1:8" ht="21.75" customHeight="1" x14ac:dyDescent="0.25">
      <c r="A33" s="52" t="s">
        <v>42</v>
      </c>
      <c r="B33" s="53"/>
      <c r="C33" s="53"/>
      <c r="D33" s="53"/>
      <c r="E33" s="53"/>
      <c r="F33" s="53"/>
      <c r="G33" s="53"/>
      <c r="H33" s="54"/>
    </row>
    <row r="34" spans="1:8" ht="21.75" customHeight="1" thickBot="1" x14ac:dyDescent="0.3">
      <c r="A34" s="55" t="s">
        <v>43</v>
      </c>
      <c r="B34" s="56"/>
      <c r="C34" s="56"/>
      <c r="D34" s="56"/>
      <c r="E34" s="56"/>
      <c r="F34" s="56"/>
      <c r="G34" s="56"/>
      <c r="H34" s="57"/>
    </row>
    <row r="35" spans="1:8" ht="21.75" customHeight="1" thickBot="1" x14ac:dyDescent="0.3">
      <c r="A35" s="58" t="s">
        <v>44</v>
      </c>
      <c r="B35" s="59"/>
      <c r="C35" s="59"/>
      <c r="D35" s="59"/>
      <c r="E35" s="59"/>
      <c r="F35" s="59"/>
      <c r="G35" s="59"/>
      <c r="H35" s="60">
        <f>SUM(H32:I34)</f>
        <v>0</v>
      </c>
    </row>
    <row r="36" spans="1:8" ht="13.8" x14ac:dyDescent="0.25">
      <c r="A36" s="42" t="s">
        <v>45</v>
      </c>
      <c r="B36" s="14"/>
      <c r="C36" s="14"/>
      <c r="D36" s="40"/>
      <c r="E36" s="40"/>
      <c r="F36" s="40"/>
      <c r="G36" s="40"/>
      <c r="H36" s="41"/>
    </row>
    <row r="37" spans="1:8" ht="13.8" x14ac:dyDescent="0.25">
      <c r="A37" s="43" t="s">
        <v>46</v>
      </c>
      <c r="B37" s="14"/>
      <c r="C37" s="14"/>
      <c r="D37" s="40"/>
      <c r="E37" s="40"/>
      <c r="F37" s="40"/>
      <c r="G37" s="40"/>
      <c r="H37" s="41"/>
    </row>
    <row r="38" spans="1:8" ht="13.8" x14ac:dyDescent="0.25">
      <c r="A38" s="43" t="s">
        <v>47</v>
      </c>
      <c r="B38" s="14"/>
      <c r="C38" s="14"/>
      <c r="D38" s="40"/>
      <c r="E38" s="40"/>
      <c r="F38" s="40"/>
      <c r="G38" s="40"/>
      <c r="H38" s="41"/>
    </row>
    <row r="39" spans="1:8" ht="13.8" x14ac:dyDescent="0.25">
      <c r="A39" s="43" t="s">
        <v>48</v>
      </c>
      <c r="B39" s="14"/>
      <c r="C39" s="14"/>
      <c r="D39" s="40"/>
      <c r="E39" s="40"/>
      <c r="F39" s="40"/>
      <c r="G39" s="40"/>
      <c r="H39" s="41"/>
    </row>
    <row r="40" spans="1:8" ht="13.8" x14ac:dyDescent="0.25">
      <c r="A40" s="43" t="s">
        <v>49</v>
      </c>
      <c r="B40" s="14"/>
      <c r="C40" s="14"/>
      <c r="D40" s="40"/>
      <c r="E40" s="40"/>
      <c r="F40" s="40"/>
      <c r="G40" s="40"/>
      <c r="H40" s="41"/>
    </row>
    <row r="41" spans="1:8" ht="13.8" x14ac:dyDescent="0.25">
      <c r="A41" s="43" t="s">
        <v>50</v>
      </c>
      <c r="B41" s="14"/>
      <c r="C41" s="14"/>
      <c r="D41" s="40"/>
      <c r="E41" s="40"/>
      <c r="F41" s="40"/>
      <c r="G41" s="40"/>
      <c r="H41" s="41"/>
    </row>
    <row r="42" spans="1:8" ht="13.8" x14ac:dyDescent="0.25">
      <c r="A42" s="43" t="s">
        <v>51</v>
      </c>
      <c r="B42" s="14"/>
      <c r="C42" s="14"/>
      <c r="D42" s="40"/>
      <c r="E42" s="40"/>
      <c r="F42" s="40"/>
      <c r="G42" s="40"/>
      <c r="H42" s="41"/>
    </row>
    <row r="43" spans="1:8" ht="13.8" x14ac:dyDescent="0.25">
      <c r="A43" s="43" t="s">
        <v>52</v>
      </c>
      <c r="B43" s="14"/>
      <c r="C43" s="14"/>
      <c r="D43" s="40"/>
      <c r="E43" s="40"/>
      <c r="F43" s="40"/>
      <c r="G43" s="40"/>
      <c r="H43" s="41"/>
    </row>
    <row r="44" spans="1:8" ht="13.8" x14ac:dyDescent="0.25">
      <c r="A44" s="43" t="s">
        <v>53</v>
      </c>
      <c r="B44" s="14"/>
      <c r="C44" s="14"/>
      <c r="D44" s="40"/>
      <c r="E44" s="40"/>
      <c r="F44" s="40"/>
      <c r="G44" s="40"/>
      <c r="H44" s="41"/>
    </row>
    <row r="45" spans="1:8" ht="13.8" x14ac:dyDescent="0.25">
      <c r="A45" s="43"/>
      <c r="B45" s="14"/>
      <c r="C45" s="14"/>
      <c r="D45" s="40"/>
      <c r="E45" s="40"/>
      <c r="F45" s="40"/>
      <c r="G45" s="40"/>
      <c r="H45" s="41"/>
    </row>
    <row r="46" spans="1:8" x14ac:dyDescent="0.25">
      <c r="A46" s="44" t="s">
        <v>54</v>
      </c>
      <c r="B46" s="14"/>
      <c r="C46" s="14"/>
      <c r="D46" s="40"/>
      <c r="E46" s="40"/>
      <c r="F46" s="40"/>
      <c r="G46" s="40"/>
      <c r="H46" s="46">
        <f>H29</f>
        <v>0</v>
      </c>
    </row>
    <row r="47" spans="1:8" x14ac:dyDescent="0.25">
      <c r="A47" s="44"/>
      <c r="B47" s="14"/>
      <c r="C47" s="14"/>
      <c r="D47" s="40"/>
      <c r="E47" s="40"/>
      <c r="F47" s="40"/>
      <c r="G47" s="40"/>
      <c r="H47" s="45"/>
    </row>
    <row r="48" spans="1:8" x14ac:dyDescent="0.25">
      <c r="A48" s="44" t="s">
        <v>55</v>
      </c>
      <c r="B48" s="14"/>
      <c r="C48" s="14"/>
      <c r="D48" s="40"/>
      <c r="E48" s="40"/>
      <c r="F48" s="40"/>
      <c r="G48" s="40"/>
      <c r="H48" s="46">
        <f>H35*0.5</f>
        <v>0</v>
      </c>
    </row>
    <row r="49" spans="1:8" x14ac:dyDescent="0.2">
      <c r="A49" s="48"/>
      <c r="F49" s="1"/>
      <c r="G49" s="1"/>
      <c r="H49" s="47"/>
    </row>
    <row r="50" spans="1:8" x14ac:dyDescent="0.25">
      <c r="A50" s="44" t="s">
        <v>56</v>
      </c>
      <c r="D50" s="61"/>
      <c r="E50" s="62"/>
      <c r="F50" s="62"/>
      <c r="G50" s="62"/>
      <c r="H50" s="46">
        <f>IF(H46&gt;H48,H48,H46)</f>
        <v>0</v>
      </c>
    </row>
    <row r="51" spans="1:8" ht="30" customHeight="1" x14ac:dyDescent="0.25">
      <c r="D51" s="62"/>
      <c r="E51" s="62"/>
      <c r="F51" s="62"/>
      <c r="G51" s="62"/>
      <c r="H51" s="62"/>
    </row>
    <row r="52" spans="1:8" ht="30" customHeight="1" x14ac:dyDescent="0.25">
      <c r="A52" s="16" t="s">
        <v>57</v>
      </c>
      <c r="B52" s="79"/>
      <c r="C52" s="79"/>
      <c r="D52" s="62"/>
      <c r="E52" s="62"/>
      <c r="F52" s="62"/>
      <c r="G52" s="62"/>
      <c r="H52" s="62"/>
    </row>
    <row r="53" spans="1:8" ht="30" customHeight="1" x14ac:dyDescent="0.25">
      <c r="A53" s="16" t="s">
        <v>58</v>
      </c>
      <c r="B53" s="79"/>
      <c r="C53" s="79"/>
      <c r="D53" s="62"/>
      <c r="E53" s="62"/>
      <c r="F53" s="62"/>
      <c r="G53" s="62"/>
      <c r="H53" s="62"/>
    </row>
    <row r="54" spans="1:8" x14ac:dyDescent="0.25">
      <c r="B54" s="35"/>
      <c r="C54" s="35"/>
    </row>
    <row r="55" spans="1:8" x14ac:dyDescent="0.25">
      <c r="A55" s="16" t="s">
        <v>59</v>
      </c>
      <c r="B55" s="79"/>
      <c r="C55" s="79"/>
    </row>
    <row r="56" spans="1:8" x14ac:dyDescent="0.25"/>
    <row r="57" spans="1:8" x14ac:dyDescent="0.25"/>
  </sheetData>
  <sheetProtection algorithmName="SHA-512" hashValue="qpQAGNqIw8+rJK4s+6nB4GeQRw8b7t2Vn4roRuIrQo5jnQY7r70n0fI++D4a9iJmaIzN9Dw8ik4cg+yGj3NIwg==" saltValue="NXPsGBpuWnKicBtCdYE0qA==" spinCount="100000" sheet="1" objects="1" scenarios="1"/>
  <mergeCells count="17">
    <mergeCell ref="A25:H25"/>
    <mergeCell ref="A10:H10"/>
    <mergeCell ref="A30:H30"/>
    <mergeCell ref="A31:H31"/>
    <mergeCell ref="B55:C55"/>
    <mergeCell ref="B53:C53"/>
    <mergeCell ref="B52:C52"/>
    <mergeCell ref="D29:G29"/>
    <mergeCell ref="A28:H28"/>
    <mergeCell ref="A17:H17"/>
    <mergeCell ref="A26:H26"/>
    <mergeCell ref="B20:B24"/>
    <mergeCell ref="B1:G1"/>
    <mergeCell ref="A6:H6"/>
    <mergeCell ref="A3:H4"/>
    <mergeCell ref="A2:H2"/>
    <mergeCell ref="A12:H12"/>
  </mergeCells>
  <phoneticPr fontId="1" type="noConversion"/>
  <hyperlinks>
    <hyperlink ref="A10" r:id="rId1" xr:uid="{00000000-0004-0000-0000-000000000000}"/>
  </hyperlinks>
  <printOptions horizontalCentered="1"/>
  <pageMargins left="0.75" right="0.75" top="0.67" bottom="0.5" header="0.5" footer="0.48"/>
  <pageSetup scale="51" fitToHeight="2" orientation="portrait" verticalDpi="1200" r:id="rId2"/>
  <headerFooter alignWithMargins="0">
    <oddFooter>&amp;L&amp;8&amp;XTM &amp;XSAVE ON ENERGY is a trademark of the Independent Electricity System Operator (IESO). 
© 2025 Independent Electricity System Operator. All rights reserved.
&amp;X
&amp;C&amp;8V1.0&amp;R&amp;8Page &amp;P of &amp;N</oddFooter>
  </headerFooter>
  <rowBreaks count="1" manualBreakCount="1">
    <brk id="29"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V12" sqref="V12"/>
    </sheetView>
  </sheetViews>
  <sheetFormatPr defaultRowHeight="13.2" x14ac:dyDescent="0.25"/>
  <cols>
    <col min="1" max="1" width="187.109375" bestFit="1" customWidth="1"/>
  </cols>
  <sheetData>
    <row r="1" spans="1:1" x14ac:dyDescent="0.25">
      <c r="A1" s="34" t="s">
        <v>60</v>
      </c>
    </row>
  </sheetData>
  <hyperlinks>
    <hyperlink ref="A1" r:id="rId1" tooltip="click to email retrofit@ieso.ca" xr:uid="{00000000-0004-0000-0100-000000000000}"/>
  </hyperlinks>
  <pageMargins left="0.7" right="0.7" top="0.75" bottom="0.75" header="0.3" footer="0.3"/>
  <pageSetup orientation="portrait" horizontalDpi="90" verticalDpi="90"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B7"/>
  <sheetViews>
    <sheetView workbookViewId="0">
      <selection activeCell="B6" sqref="B6"/>
    </sheetView>
  </sheetViews>
  <sheetFormatPr defaultRowHeight="13.2" x14ac:dyDescent="0.25"/>
  <cols>
    <col min="1" max="1" width="16.6640625" customWidth="1"/>
  </cols>
  <sheetData>
    <row r="2" spans="1:2" x14ac:dyDescent="0.25">
      <c r="A2" t="s">
        <v>61</v>
      </c>
      <c r="B2" s="20">
        <v>1</v>
      </c>
    </row>
    <row r="3" spans="1:2" x14ac:dyDescent="0.25">
      <c r="A3" s="21" t="s">
        <v>62</v>
      </c>
      <c r="B3" s="22" t="s">
        <v>63</v>
      </c>
    </row>
    <row r="4" spans="1:2" x14ac:dyDescent="0.25">
      <c r="A4" s="21" t="s">
        <v>64</v>
      </c>
      <c r="B4" s="23">
        <v>1</v>
      </c>
    </row>
    <row r="5" spans="1:2" x14ac:dyDescent="0.25">
      <c r="A5" s="21" t="s">
        <v>65</v>
      </c>
      <c r="B5" s="23">
        <v>2025</v>
      </c>
    </row>
    <row r="6" spans="1:2" x14ac:dyDescent="0.25">
      <c r="A6" s="21"/>
    </row>
    <row r="7" spans="1:2" ht="17.399999999999999" x14ac:dyDescent="0.3">
      <c r="A7" s="2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9"/>
  <sheetViews>
    <sheetView zoomScaleNormal="100" workbookViewId="0">
      <selection activeCell="C10" sqref="C10"/>
    </sheetView>
  </sheetViews>
  <sheetFormatPr defaultColWidth="9.109375" defaultRowHeight="12.6" x14ac:dyDescent="0.2"/>
  <cols>
    <col min="1" max="1" width="15.6640625" style="26" bestFit="1" customWidth="1"/>
    <col min="2" max="2" width="11.44140625" style="26" bestFit="1" customWidth="1"/>
    <col min="3" max="3" width="131.33203125" style="26" bestFit="1" customWidth="1"/>
    <col min="4" max="16384" width="9.109375" style="26"/>
  </cols>
  <sheetData>
    <row r="1" spans="1:3" x14ac:dyDescent="0.2">
      <c r="A1" s="25" t="s">
        <v>67</v>
      </c>
      <c r="B1" s="25" t="s">
        <v>68</v>
      </c>
      <c r="C1" s="25" t="s">
        <v>69</v>
      </c>
    </row>
    <row r="2" spans="1:3" x14ac:dyDescent="0.2">
      <c r="A2" s="29">
        <v>1</v>
      </c>
      <c r="B2" s="27">
        <v>45658</v>
      </c>
      <c r="C2" s="26" t="s">
        <v>70</v>
      </c>
    </row>
    <row r="3" spans="1:3" x14ac:dyDescent="0.2">
      <c r="A3" s="29"/>
      <c r="B3" s="27"/>
    </row>
    <row r="4" spans="1:3" x14ac:dyDescent="0.2">
      <c r="A4" s="29"/>
      <c r="B4" s="27"/>
    </row>
    <row r="5" spans="1:3" x14ac:dyDescent="0.2">
      <c r="A5" s="29"/>
      <c r="B5" s="27"/>
    </row>
    <row r="6" spans="1:3" x14ac:dyDescent="0.2">
      <c r="A6" s="29"/>
      <c r="B6" s="27"/>
      <c r="C6" s="30"/>
    </row>
    <row r="7" spans="1:3" x14ac:dyDescent="0.2">
      <c r="A7" s="29"/>
      <c r="B7" s="27"/>
    </row>
    <row r="8" spans="1:3" x14ac:dyDescent="0.2">
      <c r="A8" s="32"/>
      <c r="B8" s="27"/>
    </row>
    <row r="9" spans="1:3" x14ac:dyDescent="0.2">
      <c r="A9" s="32"/>
      <c r="B9" s="2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47A0AB6-582D-406C-B00F-5E0B245383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4B7FE9-9EA6-4C61-A3DD-483057D6024B}">
  <ds:schemaRefs>
    <ds:schemaRef ds:uri="http://schemas.microsoft.com/sharepoint/v3/contenttype/forms"/>
  </ds:schemaRefs>
</ds:datastoreItem>
</file>

<file path=customXml/itemProps3.xml><?xml version="1.0" encoding="utf-8"?>
<ds:datastoreItem xmlns:ds="http://schemas.openxmlformats.org/officeDocument/2006/customXml" ds:itemID="{4178D030-FA59-4EF8-8540-A69A04BBA473}">
  <ds:schemaRefs>
    <ds:schemaRef ds:uri="http://schemas.microsoft.com/office/infopath/2007/PartnerControls"/>
    <ds:schemaRef ds:uri="http://purl.org/dc/terms/"/>
    <ds:schemaRef ds:uri="http://purl.org/dc/dcmitype/"/>
    <ds:schemaRef ds:uri="http://schemas.openxmlformats.org/package/2006/metadata/core-properties"/>
    <ds:schemaRef ds:uri="cdf8d4ea-74c8-4be1-aeb0-bca783ecfdd7"/>
    <ds:schemaRef ds:uri="http://schemas.microsoft.com/office/2006/documentManagement/types"/>
    <ds:schemaRef ds:uri="http://purl.org/dc/elements/1.1/"/>
    <ds:schemaRef ds:uri="http://www.w3.org/XML/1998/namespace"/>
    <ds:schemaRef ds:uri="3a0a26ad-673a-4fec-bfcd-9999ec2c463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Eligible Measures List</vt:lpstr>
      <vt:lpstr>Accessibility Disclaimer</vt:lpstr>
      <vt:lpstr>Version Control</vt:lpstr>
      <vt:lpstr>Revision History</vt:lpstr>
      <vt:lpstr>'Eligible Measures List'!Print_Area</vt:lpstr>
    </vt:vector>
  </TitlesOfParts>
  <Manager/>
  <Company>OPA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Kehn Cyrus Saplagio</cp:lastModifiedBy>
  <cp:revision/>
  <cp:lastPrinted>2024-12-18T19:48:40Z</cp:lastPrinted>
  <dcterms:created xsi:type="dcterms:W3CDTF">2010-09-15T15:25:06Z</dcterms:created>
  <dcterms:modified xsi:type="dcterms:W3CDTF">2024-12-18T19:48:44Z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