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ud\Desktop\"/>
    </mc:Choice>
  </mc:AlternateContent>
  <workbookProtection workbookAlgorithmName="SHA-512" workbookHashValue="T96oAYBXynUJqM+Ldr4dkpSrMHan/1Jn06S3NyAbKuk8UyLjvRqxXoFMs3DZcShmY/6lZWb9uy1haPU/BvOVvg==" workbookSaltValue="t0A+Sz2I5Agj6DaOWqwZJg==" workbookSpinCount="100000" lockStructure="1"/>
  <bookViews>
    <workbookView xWindow="0" yWindow="0" windowWidth="5355" windowHeight="4215" tabRatio="603"/>
  </bookViews>
  <sheets>
    <sheet name="Eligible Measures List" sheetId="1" r:id="rId1"/>
    <sheet name="Accessibility Disclaimer" sheetId="4" r:id="rId2"/>
    <sheet name="Version Control" sheetId="2" state="hidden" r:id="rId3"/>
    <sheet name="Revision History" sheetId="3" state="hidden" r:id="rId4"/>
  </sheets>
  <definedNames>
    <definedName name="_xlnm.Print_Area" localSheetId="0">'Eligible Measures List'!$A$1:$M$57</definedName>
  </definedNames>
  <calcPr calcId="162913"/>
</workbook>
</file>

<file path=xl/calcChain.xml><?xml version="1.0" encoding="utf-8"?>
<calcChain xmlns="http://schemas.openxmlformats.org/spreadsheetml/2006/main">
  <c r="H15" i="1" l="1"/>
  <c r="H9" i="1"/>
  <c r="A2" i="1" l="1"/>
  <c r="H20" i="1"/>
  <c r="H21" i="1"/>
  <c r="H22" i="1"/>
  <c r="H23" i="1"/>
  <c r="H24" i="1"/>
  <c r="H35" i="1"/>
  <c r="H48" i="1"/>
  <c r="H29" i="1" l="1"/>
  <c r="H46" i="1" s="1"/>
  <c r="H50" i="1" s="1"/>
</calcChain>
</file>

<file path=xl/sharedStrings.xml><?xml version="1.0" encoding="utf-8"?>
<sst xmlns="http://schemas.openxmlformats.org/spreadsheetml/2006/main" count="88" uniqueCount="74">
  <si>
    <t>Notes</t>
  </si>
  <si>
    <t>Standard Refrigerator</t>
  </si>
  <si>
    <t>No in-suite temperature controls</t>
  </si>
  <si>
    <t>In-suite temperature controls for electric space heating and cooling</t>
  </si>
  <si>
    <t>Model #</t>
  </si>
  <si>
    <t>Manufacturer</t>
  </si>
  <si>
    <t>Name of Applicant:</t>
  </si>
  <si>
    <t>Name of Company:</t>
  </si>
  <si>
    <t>Efficiency case</t>
  </si>
  <si>
    <r>
      <t>ENERGY STAR</t>
    </r>
    <r>
      <rPr>
        <b/>
        <vertAlign val="superscript"/>
        <sz val="12"/>
        <rFont val="Arial"/>
        <family val="2"/>
      </rPr>
      <t>®</t>
    </r>
    <r>
      <rPr>
        <b/>
        <sz val="12"/>
        <rFont val="Arial"/>
        <family val="2"/>
      </rPr>
      <t xml:space="preserve"> REFRIGERATOR</t>
    </r>
  </si>
  <si>
    <t>IN-SUITE TEMPERATURE CONTROLS</t>
  </si>
  <si>
    <t>Quantity</t>
  </si>
  <si>
    <t>TOTAL PARTICIPANT INCENTIVE REQUESTED:</t>
  </si>
  <si>
    <t>Total Participant Incentive</t>
  </si>
  <si>
    <t>Unit Participant Incentive</t>
  </si>
  <si>
    <t>Building Address:</t>
  </si>
  <si>
    <r>
      <t>Eligible units shall be an ENERGY STAR</t>
    </r>
    <r>
      <rPr>
        <vertAlign val="superscript"/>
        <sz val="10"/>
        <rFont val="Arial"/>
        <family val="2"/>
      </rPr>
      <t>®</t>
    </r>
    <r>
      <rPr>
        <sz val="10"/>
        <rFont val="Arial"/>
        <family val="2"/>
      </rPr>
      <t xml:space="preserve"> qualified refrigerator. 
Replaces an existing refrigerator unit equal to or greater than 15 years old.</t>
    </r>
  </si>
  <si>
    <r>
      <t>ENERGY STAR</t>
    </r>
    <r>
      <rPr>
        <vertAlign val="superscript"/>
        <sz val="10"/>
        <rFont val="Arial"/>
        <family val="2"/>
      </rPr>
      <t>®</t>
    </r>
    <r>
      <rPr>
        <sz val="10"/>
        <rFont val="Arial"/>
        <family val="2"/>
      </rPr>
      <t xml:space="preserve"> refrigerator</t>
    </r>
  </si>
  <si>
    <r>
      <t>Note:</t>
    </r>
    <r>
      <rPr>
        <sz val="9"/>
        <rFont val="Arial"/>
        <family val="2"/>
      </rPr>
      <t xml:space="preserve"> The Eligible Measures Lists and Eligible Measures Worksheets are based on assumptions and are subject to change and the incentive amounts do not include HST or other applicable taxes.</t>
    </r>
  </si>
  <si>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</si>
  <si>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</si>
  <si>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</si>
  <si>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</si>
  <si>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</si>
  <si>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</si>
  <si>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Date</t>
  </si>
  <si>
    <t>Details</t>
  </si>
  <si>
    <t>Assumed Base case</t>
  </si>
  <si>
    <t>Eligible measures include programmable thermostats and/or occupancy sensors linked to thermostats. A programmable thermostat must allow for programming both unoccupied/occupied setpoints and occupied/unoccupied time periods.  Occupancy sensors must allow for the thermostat to switch between an occupied and unoccupied setpoints.</t>
  </si>
  <si>
    <t>Minimum Efficiency Level</t>
  </si>
  <si>
    <t>Assumed Base case*</t>
  </si>
  <si>
    <t>* The assumed base case is based on O.Reg.509/18 Schedule 4 Section 14 Room Air Conditioner. Prescribed efficiency standard for through-the-wall and in-the-window systems, U.S. DOE 10 Code of Federal Regulations Part 430, Subpart C, §430.32 (b)</t>
  </si>
  <si>
    <t>Meet or exceed Consortium for Energy Efficiency (CEE) Efficiency Criteria CEE Tier 1 ENERGY STAR (CEER) or CEE Advanced Tier (CEER)**</t>
  </si>
  <si>
    <t>** https://library.cee1.org/system/files/library/13069/CEE_ResApp_RoomAirConditionerSpecification_2017.pdf. Combined Energy Efficiency Ratio (CEER) is the ratio of measured cooling output (in BTU per hour) to the sum of the measured average annual electrical energy input (in watts) and measured annual standby/off-mode power consumption (in watts). CEER is expressed in BTUs per watt-hour.</t>
  </si>
  <si>
    <t>ROOM AIR CONDITIONERS</t>
  </si>
  <si>
    <t>https://www.energystar.gov/productfinder/product/certified-residential-refrigerators/results</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</si>
  <si>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</si>
  <si>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Prescriptive worksheets are no longer required to submit Retrofit incentive applications in the 2021-2024 Conservation and Demand Management Framework. This is an optional worksheet, made available to assist Retrofit applicants with calculating incentives</t>
  </si>
  <si>
    <r>
      <t xml:space="preserve">&lt;8,000 Btu/h 
CEER </t>
    </r>
    <r>
      <rPr>
        <sz val="10"/>
        <rFont val="Calibri"/>
        <family val="2"/>
      </rPr>
      <t xml:space="preserve">≥ </t>
    </r>
    <r>
      <rPr>
        <sz val="10"/>
        <rFont val="Arial"/>
        <family val="2"/>
      </rPr>
      <t>11.0</t>
    </r>
  </si>
  <si>
    <r>
      <t xml:space="preserve">&lt;8,000 Btu/h 
CEER </t>
    </r>
    <r>
      <rPr>
        <sz val="10"/>
        <rFont val="Calibri"/>
        <family val="2"/>
      </rPr>
      <t xml:space="preserve">≥ </t>
    </r>
    <r>
      <rPr>
        <sz val="10"/>
        <rFont val="Arial"/>
        <family val="2"/>
      </rPr>
      <t>12.1</t>
    </r>
  </si>
  <si>
    <r>
      <t xml:space="preserve">8,000 to 13,999 Btu/h 
CEER </t>
    </r>
    <r>
      <rPr>
        <sz val="10"/>
        <rFont val="Calibri"/>
        <family val="2"/>
      </rPr>
      <t xml:space="preserve">≥ </t>
    </r>
    <r>
      <rPr>
        <sz val="10"/>
        <rFont val="Arial"/>
        <family val="2"/>
      </rPr>
      <t>10.9</t>
    </r>
  </si>
  <si>
    <r>
      <t xml:space="preserve">8,000 to 13,999 Btu/h 
CEER </t>
    </r>
    <r>
      <rPr>
        <sz val="10"/>
        <rFont val="Calibri"/>
        <family val="2"/>
      </rPr>
      <t xml:space="preserve">≥ </t>
    </r>
    <r>
      <rPr>
        <sz val="10"/>
        <rFont val="Arial"/>
        <family val="2"/>
      </rPr>
      <t>12.0</t>
    </r>
  </si>
  <si>
    <r>
      <t xml:space="preserve">14,000 to 19,999 Btu/h 
CEER </t>
    </r>
    <r>
      <rPr>
        <sz val="10"/>
        <rFont val="Calibri"/>
        <family val="2"/>
      </rPr>
      <t xml:space="preserve">≥ </t>
    </r>
    <r>
      <rPr>
        <sz val="10"/>
        <rFont val="Arial"/>
        <family val="2"/>
      </rPr>
      <t>10.7</t>
    </r>
  </si>
  <si>
    <r>
      <t xml:space="preserve">14,000 to 19,999 Btu/h 
CEER </t>
    </r>
    <r>
      <rPr>
        <sz val="10"/>
        <rFont val="Calibri"/>
        <family val="2"/>
      </rPr>
      <t xml:space="preserve">≥ </t>
    </r>
    <r>
      <rPr>
        <sz val="10"/>
        <rFont val="Arial"/>
        <family val="2"/>
      </rPr>
      <t>11.8</t>
    </r>
  </si>
  <si>
    <r>
      <t xml:space="preserve">20,000 to 27,999 Btu/h 
CEER </t>
    </r>
    <r>
      <rPr>
        <sz val="10"/>
        <rFont val="Calibri"/>
        <family val="2"/>
      </rPr>
      <t>≥ 9.4</t>
    </r>
  </si>
  <si>
    <r>
      <t xml:space="preserve">20,000 to 27,999 Btu/h 
CEER </t>
    </r>
    <r>
      <rPr>
        <sz val="10"/>
        <rFont val="Calibri"/>
        <family val="2"/>
      </rPr>
      <t>≥ 10.3</t>
    </r>
  </si>
  <si>
    <r>
      <t xml:space="preserve">≥28,000 Btu/h 
CEER </t>
    </r>
    <r>
      <rPr>
        <sz val="10"/>
        <rFont val="Calibri"/>
        <family val="2"/>
      </rPr>
      <t>≥ 9.0</t>
    </r>
  </si>
  <si>
    <r>
      <t xml:space="preserve">≥28,000 Btu/h 
CEER </t>
    </r>
    <r>
      <rPr>
        <sz val="10"/>
        <rFont val="Calibri"/>
        <family val="2"/>
      </rPr>
      <t>≥ 9.9</t>
    </r>
  </si>
  <si>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</si>
  <si>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</si>
  <si>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</si>
  <si>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</si>
  <si>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</si>
  <si>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</si>
  <si>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</si>
  <si>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</si>
  <si>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</si>
  <si>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</si>
  <si>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</si>
  <si>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</si>
  <si>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PROJECT COST BREAKDOWN</t>
  </si>
  <si>
    <t>Costs which are eligible to be included in determining applicable Participant Incentives must be costs of 3rd party suppliers directly related to the procurement and implementation of the Eligible Measures and are limited to the following:</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</si>
  <si>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</si>
  <si>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</si>
  <si>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</si>
  <si>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</si>
  <si>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2021-2024 CDM Framework Release</t>
  </si>
  <si>
    <t>Remove Proof of Payment Clause</t>
  </si>
  <si>
    <t>Revised Disclaimer</t>
  </si>
  <si>
    <t>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It is required that you provide manufacturer technical specification sheets demonstrating that the equipment meets the program requirements.  You may be required to provide additional information in connection with your Project in order for your Application to be approved.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t>
  </si>
  <si>
    <t>New Incentives</t>
  </si>
  <si>
    <t>October</t>
  </si>
  <si>
    <t>$240.00 
per refrigerator</t>
  </si>
  <si>
    <t>$300.00 per
Thermostat and/or $300.00 per Occupancy Sensor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</si>
</sst>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164" formatCode="_(* #,##0.00_);_(* \(#,##0.00\);_(* &quot;-&quot;??_);_(@_)"/>
    <numFmt numFmtId="165" formatCode="&quot;$&quot;#,##0.00"/>
    <numFmt numFmtId="166" formatCode="0.0_);\(0.0\)"/>
    <numFmt numFmtId="167" formatCode="0.0"/>
    <numFmt numFmtId="168" formatCode="_(* #,##0.0_);_(* \(#,##0.0\);_(* &quot;-&quot;??_);_(@_)"/>
    <numFmt numFmtId="169" formatCode="&quot;$&quot;#,##0"/>
    <numFmt numFmtId="170" formatCode="_(&quot;$&quot;* #,##0.00_);_(&quot;$&quot;* \(#,##0.00\);_(&quot;$&quot;* &quot;-&quot;??_);_(@_)"/>
    <numFmt numFmtId="171" formatCode="_-&quot;$&quot;* #,##0_-;\-&quot;$&quot;* #,##0_-;_-&quot;$&quot;* &quot;-&quot;??_-;_-@_-"/>
  </numFmts>
  <fonts count="25" x14ac:knownFonts="1">
    <font>
      <sz val="10"/>
      <name val="Arial"/>
    </font>
    <font>
      <sz val="8"/>
      <name val="Arial"/>
      <family val="2"/>
    </font>
    <font>
      <b/>
      <sz val="10"/>
      <name val="Arial"/>
      <family val="2"/>
    </font>
    <font>
      <b/>
      <sz val="12"/>
      <name val="Arial"/>
      <family val="2"/>
    </font>
    <font>
      <b/>
      <sz val="9"/>
      <name val="Arial"/>
      <family val="2"/>
    </font>
    <font>
      <sz val="9"/>
      <name val="Arial"/>
      <family val="2"/>
    </font>
    <font>
      <b/>
      <sz val="11"/>
      <name val="Arial"/>
      <family val="2"/>
    </font>
    <font>
      <b/>
      <vertAlign val="superscript"/>
      <sz val="12"/>
      <name val="Arial"/>
      <family val="2"/>
    </font>
    <font>
      <sz val="10"/>
      <name val="Arial"/>
      <family val="2"/>
    </font>
    <font>
      <sz val="11"/>
      <name val="Arial"/>
      <family val="2"/>
    </font>
    <font>
      <vertAlign val="superscript"/>
      <sz val="10"/>
      <name val="Arial"/>
      <family val="2"/>
    </font>
    <font>
      <b/>
      <sz val="10"/>
      <color indexed="10"/>
      <name val="Arial"/>
      <family val="2"/>
    </font>
    <font>
      <sz val="10"/>
      <name val="Verdana"/>
      <family val="2"/>
    </font>
    <font>
      <sz val="14"/>
      <color rgb="FFFF0000"/>
      <name val="Verdana"/>
      <family val="2"/>
    </font>
    <font>
      <b/>
      <sz val="14"/>
      <color rgb="FFFF0000"/>
      <name val="Verdana"/>
      <family val="2"/>
    </font>
    <font>
      <sz val="16.5"/>
      <color theme="0" tint="-0.34998626667073579"/>
      <name val="Helvetica"/>
    </font>
    <font>
      <sz val="10"/>
      <name val="Arial"/>
      <family val="2"/>
    </font>
    <font>
      <u/>
      <sz val="10"/>
      <color theme="10"/>
      <name val="Verdana"/>
      <family val="2"/>
    </font>
    <font>
      <u/>
      <sz val="10"/>
      <name val="Arial"/>
      <family val="2"/>
    </font>
    <font>
      <u/>
      <sz val="10"/>
      <color rgb="FF2E813E"/>
      <name val="Arial"/>
      <family val="2"/>
    </font>
    <font>
      <sz val="12"/>
      <name val="Arial"/>
      <family val="2"/>
    </font>
    <font>
      <sz val="10"/>
      <name val="Calibri"/>
      <family val="2"/>
    </font>
    <font>
      <sz val="10"/>
      <name val="Arial"/>
      <family val="2"/>
    </font>
    <font>
      <b/>
      <sz val="10"/>
      <name val="Verdana"/>
      <family val="2"/>
    </font>
    <font>
      <b/>
      <sz val="9"/>
      <name val="Verdan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s>
  <borders count="20">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12" fillId="0" borderId="0"/>
    <xf numFmtId="164" fontId="16" fillId="0" borderId="0" applyFont="0" applyFill="0" applyBorder="0" applyAlignment="0" applyProtection="0"/>
    <xf numFmtId="0" fontId="17" fillId="0" borderId="0" applyNumberFormat="0" applyFill="0" applyBorder="0" applyAlignment="0" applyProtection="0"/>
    <xf numFmtId="44" fontId="22" fillId="0" borderId="0" applyFont="0" applyFill="0" applyBorder="0" applyAlignment="0" applyProtection="0"/>
    <xf numFmtId="170" fontId="12" fillId="0" borderId="0" applyFont="0" applyFill="0" applyBorder="0" applyAlignment="0" applyProtection="0"/>
  </cellStyleXfs>
  <cellXfs count="87">
    <xf numFmtId="0" fontId="0" fillId="0" borderId="0" xfId="0"/>
    <xf numFmtId="0" fontId="0" fillId="2" borderId="0" xfId="0" applyFill="1" applyAlignment="1" applyProtection="1">
      <alignment vertical="center"/>
    </xf>
    <xf numFmtId="0" fontId="0" fillId="2" borderId="0" xfId="0" applyFill="1" applyAlignment="1" applyProtection="1">
      <alignment horizontal="center" vertical="center"/>
    </xf>
    <xf numFmtId="165" fontId="0" fillId="2" borderId="0" xfId="0" applyNumberFormat="1" applyFill="1" applyAlignment="1" applyProtection="1">
      <alignment horizontal="center" vertical="center"/>
    </xf>
    <xf numFmtId="0" fontId="5" fillId="2" borderId="0" xfId="0" applyFont="1" applyFill="1" applyAlignment="1" applyProtection="1">
      <alignment vertical="center"/>
    </xf>
    <xf numFmtId="0" fontId="3" fillId="2" borderId="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xf>
    <xf numFmtId="0" fontId="8" fillId="2" borderId="3" xfId="0" applyNumberFormat="1" applyFont="1" applyFill="1" applyBorder="1" applyAlignment="1" applyProtection="1">
      <alignment horizontal="left" vertical="center" wrapText="1"/>
    </xf>
    <xf numFmtId="165" fontId="8" fillId="2" borderId="3" xfId="0"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2" fillId="2" borderId="1" xfId="0" applyFont="1" applyFill="1" applyBorder="1" applyAlignment="1" applyProtection="1">
      <alignment vertical="center"/>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0" fillId="2" borderId="0" xfId="0" applyFill="1" applyBorder="1" applyAlignment="1" applyProtection="1">
      <alignment vertical="center"/>
    </xf>
    <xf numFmtId="0" fontId="2" fillId="2" borderId="0" xfId="0" applyFont="1" applyFill="1" applyBorder="1" applyAlignment="1" applyProtection="1">
      <alignment vertical="center"/>
    </xf>
    <xf numFmtId="165" fontId="6" fillId="2" borderId="3" xfId="0" applyNumberFormat="1" applyFont="1" applyFill="1" applyBorder="1" applyAlignment="1" applyProtection="1">
      <alignment horizontal="center" vertical="center"/>
    </xf>
    <xf numFmtId="0" fontId="2" fillId="2" borderId="0" xfId="0" applyFont="1" applyFill="1" applyAlignment="1" applyProtection="1">
      <alignment horizontal="right"/>
    </xf>
    <xf numFmtId="3" fontId="8" fillId="2" borderId="3" xfId="0" applyNumberFormat="1" applyFont="1" applyFill="1" applyBorder="1" applyAlignment="1" applyProtection="1">
      <alignment horizontal="center" vertical="center" wrapText="1"/>
      <protection locked="0"/>
    </xf>
    <xf numFmtId="0" fontId="8" fillId="2" borderId="3"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xf>
    <xf numFmtId="166" fontId="12" fillId="4" borderId="0" xfId="0" applyNumberFormat="1" applyFont="1" applyFill="1"/>
    <xf numFmtId="0" fontId="12" fillId="0" borderId="0" xfId="0" applyFont="1"/>
    <xf numFmtId="167" fontId="12" fillId="4" borderId="0" xfId="0" applyNumberFormat="1" applyFont="1" applyFill="1"/>
    <xf numFmtId="1" fontId="12" fillId="4" borderId="0" xfId="0" applyNumberFormat="1" applyFont="1" applyFill="1"/>
    <xf numFmtId="0" fontId="13" fillId="0" borderId="0" xfId="0" applyFont="1"/>
    <xf numFmtId="0" fontId="12" fillId="4" borderId="0" xfId="1" applyFill="1"/>
    <xf numFmtId="0" fontId="12" fillId="0" borderId="0" xfId="1"/>
    <xf numFmtId="15" fontId="12" fillId="0" borderId="0" xfId="1" applyNumberFormat="1"/>
    <xf numFmtId="0" fontId="2" fillId="2" borderId="2" xfId="0" applyFont="1" applyFill="1" applyBorder="1" applyAlignment="1" applyProtection="1">
      <alignment horizontal="center" vertical="center"/>
    </xf>
    <xf numFmtId="168" fontId="12" fillId="0" borderId="0" xfId="2" applyNumberFormat="1" applyFont="1"/>
    <xf numFmtId="0" fontId="12" fillId="0" borderId="0" xfId="1" quotePrefix="1"/>
    <xf numFmtId="0" fontId="8" fillId="2" borderId="5" xfId="0" applyNumberFormat="1" applyFont="1" applyFill="1" applyBorder="1" applyAlignment="1" applyProtection="1">
      <alignment horizontal="left" vertical="center" wrapText="1"/>
    </xf>
    <xf numFmtId="167" fontId="12" fillId="0" borderId="0" xfId="1" applyNumberFormat="1"/>
    <xf numFmtId="0" fontId="5" fillId="2" borderId="0" xfId="0" applyNumberFormat="1" applyFont="1" applyFill="1" applyBorder="1" applyAlignment="1" applyProtection="1">
      <alignment horizontal="left" vertical="center" wrapText="1"/>
    </xf>
    <xf numFmtId="0" fontId="18" fillId="0" borderId="0" xfId="3" applyFont="1"/>
    <xf numFmtId="0" fontId="2" fillId="2" borderId="2" xfId="0" applyFont="1" applyFill="1" applyBorder="1" applyAlignment="1" applyProtection="1">
      <alignment horizontal="center" vertical="center"/>
    </xf>
    <xf numFmtId="0" fontId="0" fillId="2" borderId="0" xfId="0" applyFill="1" applyBorder="1" applyAlignment="1" applyProtection="1">
      <alignment horizontal="center" vertical="center"/>
      <protection locked="0"/>
    </xf>
    <xf numFmtId="165" fontId="8" fillId="0" borderId="3" xfId="0" applyNumberFormat="1" applyFont="1" applyFill="1" applyBorder="1" applyAlignment="1" applyProtection="1">
      <alignment horizontal="center" vertical="center" wrapText="1"/>
    </xf>
    <xf numFmtId="169" fontId="8" fillId="0" borderId="3" xfId="0" applyNumberFormat="1" applyFont="1" applyFill="1" applyBorder="1" applyAlignment="1" applyProtection="1">
      <alignment horizontal="center" vertical="center" wrapText="1"/>
    </xf>
    <xf numFmtId="0" fontId="2" fillId="2" borderId="8" xfId="0" applyFont="1" applyFill="1"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165" fontId="6" fillId="2" borderId="0" xfId="0" applyNumberFormat="1" applyFont="1" applyFill="1" applyBorder="1" applyAlignment="1" applyProtection="1">
      <alignment horizontal="center" vertical="center"/>
    </xf>
    <xf numFmtId="0" fontId="2" fillId="0" borderId="0" xfId="1" applyFont="1" applyFill="1" applyAlignment="1" applyProtection="1">
      <alignment horizontal="left" vertical="center"/>
    </xf>
    <xf numFmtId="0" fontId="8" fillId="0" borderId="0" xfId="1" applyFont="1" applyFill="1" applyAlignment="1" applyProtection="1">
      <alignment horizontal="left" vertical="center"/>
    </xf>
    <xf numFmtId="0" fontId="2" fillId="0" borderId="0" xfId="1" applyFont="1" applyFill="1" applyAlignment="1" applyProtection="1">
      <alignment vertical="center"/>
    </xf>
    <xf numFmtId="0" fontId="23" fillId="0" borderId="0" xfId="0" applyFont="1" applyAlignment="1" applyProtection="1">
      <alignment vertical="center"/>
    </xf>
    <xf numFmtId="170" fontId="2" fillId="0" borderId="11" xfId="5" applyFont="1" applyFill="1" applyBorder="1" applyAlignment="1" applyProtection="1">
      <alignment horizontal="center" vertical="center"/>
    </xf>
    <xf numFmtId="0" fontId="23" fillId="0" borderId="0" xfId="0" applyFont="1" applyProtection="1"/>
    <xf numFmtId="0" fontId="24" fillId="0" borderId="0" xfId="1" applyFont="1" applyFill="1" applyAlignment="1" applyProtection="1">
      <alignment vertical="center"/>
    </xf>
    <xf numFmtId="0" fontId="8" fillId="0" borderId="12" xfId="1" applyFont="1" applyFill="1" applyBorder="1" applyAlignment="1" applyProtection="1">
      <alignment vertical="top"/>
    </xf>
    <xf numFmtId="0" fontId="8" fillId="0" borderId="13" xfId="1" applyFont="1" applyFill="1" applyBorder="1" applyAlignment="1" applyProtection="1">
      <alignment vertical="top"/>
    </xf>
    <xf numFmtId="171" fontId="12" fillId="0" borderId="14" xfId="4" applyNumberFormat="1" applyFont="1" applyBorder="1" applyAlignment="1" applyProtection="1">
      <alignment vertical="center"/>
      <protection locked="0"/>
    </xf>
    <xf numFmtId="0" fontId="8" fillId="0" borderId="15" xfId="1" applyFont="1" applyFill="1" applyBorder="1" applyAlignment="1" applyProtection="1">
      <alignment vertical="top"/>
    </xf>
    <xf numFmtId="0" fontId="8" fillId="0" borderId="6" xfId="1" applyFont="1" applyFill="1" applyBorder="1" applyAlignment="1" applyProtection="1">
      <alignment vertical="top"/>
    </xf>
    <xf numFmtId="171" fontId="12" fillId="0" borderId="16" xfId="4" applyNumberFormat="1" applyFont="1" applyBorder="1" applyAlignment="1" applyProtection="1">
      <alignment vertical="center"/>
      <protection locked="0"/>
    </xf>
    <xf numFmtId="0" fontId="8" fillId="0" borderId="17" xfId="1" applyFont="1" applyFill="1" applyBorder="1" applyAlignment="1" applyProtection="1">
      <alignment vertical="top"/>
    </xf>
    <xf numFmtId="0" fontId="8" fillId="0" borderId="18" xfId="1" applyFont="1" applyFill="1" applyBorder="1" applyAlignment="1" applyProtection="1">
      <alignment vertical="top"/>
    </xf>
    <xf numFmtId="171" fontId="12" fillId="0" borderId="19" xfId="4" applyNumberFormat="1" applyFont="1" applyBorder="1" applyAlignment="1" applyProtection="1">
      <alignment vertical="center"/>
      <protection locked="0"/>
    </xf>
    <xf numFmtId="0" fontId="2" fillId="0" borderId="2" xfId="1" applyFont="1" applyFill="1" applyBorder="1" applyAlignment="1" applyProtection="1">
      <alignment vertical="top"/>
    </xf>
    <xf numFmtId="0" fontId="2" fillId="0" borderId="1" xfId="1" applyFont="1" applyFill="1" applyBorder="1" applyAlignment="1" applyProtection="1">
      <alignment vertical="top"/>
    </xf>
    <xf numFmtId="171" fontId="23" fillId="0" borderId="3" xfId="4" applyNumberFormat="1" applyFont="1" applyBorder="1" applyAlignment="1" applyProtection="1">
      <alignment vertical="center"/>
    </xf>
    <xf numFmtId="0" fontId="11" fillId="2" borderId="0" xfId="0"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8" fillId="2" borderId="10" xfId="0" applyNumberFormat="1" applyFont="1" applyFill="1" applyBorder="1" applyAlignment="1" applyProtection="1">
      <alignment horizontal="left" vertical="center" wrapText="1"/>
    </xf>
    <xf numFmtId="0" fontId="17" fillId="2" borderId="1" xfId="3" applyFill="1" applyBorder="1" applyAlignment="1" applyProtection="1">
      <alignment horizontal="left" vertical="center"/>
    </xf>
    <xf numFmtId="0" fontId="8" fillId="2" borderId="1" xfId="0" applyFont="1" applyFill="1" applyBorder="1" applyAlignment="1" applyProtection="1">
      <alignment horizontal="left" vertical="center"/>
    </xf>
    <xf numFmtId="0" fontId="2" fillId="0" borderId="0" xfId="1" applyFont="1" applyFill="1" applyAlignment="1" applyProtection="1">
      <alignment horizontal="left" vertical="center"/>
    </xf>
    <xf numFmtId="0" fontId="8" fillId="0" borderId="0" xfId="1" applyFont="1" applyFill="1" applyBorder="1" applyAlignment="1" applyProtection="1">
      <alignment horizontal="left" vertical="top" wrapText="1"/>
    </xf>
    <xf numFmtId="0" fontId="0" fillId="2" borderId="7" xfId="0" applyFill="1" applyBorder="1" applyAlignment="1" applyProtection="1">
      <alignment horizontal="center" vertical="center"/>
      <protection locked="0"/>
    </xf>
    <xf numFmtId="0" fontId="2" fillId="2" borderId="2"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4" fillId="2" borderId="0" xfId="0" applyNumberFormat="1" applyFont="1" applyFill="1" applyBorder="1" applyAlignment="1" applyProtection="1">
      <alignment horizontal="left" vertical="center" wrapText="1"/>
    </xf>
    <xf numFmtId="0" fontId="3" fillId="3" borderId="2"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8" fillId="2" borderId="0"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center" vertical="center" wrapText="1"/>
    </xf>
    <xf numFmtId="0" fontId="8" fillId="2" borderId="9" xfId="0" applyNumberFormat="1" applyFont="1" applyFill="1" applyBorder="1" applyAlignment="1" applyProtection="1">
      <alignment horizontal="center" vertical="center" wrapText="1"/>
    </xf>
    <xf numFmtId="0" fontId="8" fillId="2" borderId="5" xfId="0" applyNumberFormat="1" applyFont="1" applyFill="1" applyBorder="1" applyAlignment="1" applyProtection="1">
      <alignment horizontal="center" vertical="center" wrapText="1"/>
    </xf>
    <xf numFmtId="0" fontId="20" fillId="2" borderId="2" xfId="0" applyFont="1" applyFill="1" applyBorder="1" applyAlignment="1" applyProtection="1">
      <alignment horizontal="left" vertical="center" wrapText="1"/>
    </xf>
    <xf numFmtId="0" fontId="20" fillId="2" borderId="1"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0" fontId="9" fillId="2" borderId="0" xfId="0" applyNumberFormat="1" applyFont="1" applyFill="1" applyAlignment="1" applyProtection="1">
      <alignment horizontal="left" vertical="center" wrapText="1"/>
    </xf>
    <xf numFmtId="0" fontId="15" fillId="2" borderId="0" xfId="0" applyFont="1" applyFill="1" applyAlignment="1" applyProtection="1">
      <alignment wrapText="1"/>
    </xf>
  </cellXfs>
  <cellStyles count="6">
    <cellStyle name="Comma" xfId="2" builtinId="3"/>
    <cellStyle name="Currency" xfId="4" builtinId="4"/>
    <cellStyle name="Currency 2" xfId="5"/>
    <cellStyle name="Hyperlink" xfId="3"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1162050</xdr:colOff>
      <xdr:row>0</xdr:row>
      <xdr:rowOff>600075</xdr:rowOff>
    </xdr:to>
    <xdr:pic>
      <xdr:nvPicPr>
        <xdr:cNvPr id="1028" name="Picture 4" title="Save on Energy Logo"/>
        <xdr:cNvPicPr>
          <a:picLocks noChangeAspect="1" noChangeArrowheads="1"/>
        </xdr:cNvPicPr>
      </xdr:nvPicPr>
      <xdr:blipFill>
        <a:blip xmlns:r="http://schemas.openxmlformats.org/officeDocument/2006/relationships" r:embed="rId1" cstate="print"/>
        <a:srcRect/>
        <a:stretch>
          <a:fillRect/>
        </a:stretch>
      </xdr:blipFill>
      <xdr:spPr bwMode="auto">
        <a:xfrm>
          <a:off x="95250" y="95250"/>
          <a:ext cx="1066800" cy="504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star.gov/productfinder/product/certified-residential-refrigerators/result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trofit@ieso.ca?subject=Request%20for%20accessible%20docu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8"/>
  <sheetViews>
    <sheetView tabSelected="1" view="pageBreakPreview" zoomScale="90" zoomScaleNormal="90" zoomScaleSheetLayoutView="90" workbookViewId="0">
      <selection activeCell="A3" sqref="A3:H4"/>
    </sheetView>
  </sheetViews>
  <sheetFormatPr defaultColWidth="0" defaultRowHeight="12.75" zeroHeight="1" x14ac:dyDescent="0.2"/>
  <cols>
    <col min="1" max="1" width="27.42578125" style="1" customWidth="1"/>
    <col min="2" max="2" width="33.140625" style="1" customWidth="1"/>
    <col min="3" max="3" width="33" style="1" customWidth="1"/>
    <col min="4" max="4" width="14.5703125" style="1" customWidth="1"/>
    <col min="5" max="5" width="21.140625" style="1" customWidth="1"/>
    <col min="6" max="6" width="10.42578125" style="2" customWidth="1"/>
    <col min="7" max="7" width="13.42578125" style="3" customWidth="1"/>
    <col min="8" max="8" width="14" style="2" customWidth="1"/>
    <col min="9" max="9" width="9.140625" style="1" customWidth="1"/>
    <col min="10" max="16384" width="9.140625" style="1" hidden="1"/>
  </cols>
  <sheetData>
    <row r="1" spans="1:8" ht="55.5" customHeight="1" thickBot="1" x14ac:dyDescent="0.25">
      <c r="B1" s="82" t="s">
        <v>37</v>
      </c>
      <c r="C1" s="83"/>
      <c r="D1" s="83"/>
      <c r="E1" s="83"/>
      <c r="F1" s="83"/>
      <c r="G1" s="84"/>
    </row>
    <row r="2" spans="1:8" ht="52.9" customHeight="1" x14ac:dyDescent="0.3">
      <c r="A2" s="86" t="str">
        <f>CONCATENATE("Version ",TEXT('Version Control'!B2,"0.0")," - 2021 - 2024 CDM Framework Retrofit Program"," - Multi-Residential In-Suite Appliance Eligible Measures Worksheet - ",'Version Control'!B3," ",'Version Control'!B4,","," ",'Version Control'!B5,"")</f>
        <v>Version 4.0 - 2021 - 2024 CDM Framework Retrofit Program - Multi-Residential In-Suite Appliance Eligible Measures Worksheet - October 30, 2023</v>
      </c>
      <c r="B2" s="86"/>
      <c r="C2" s="86"/>
      <c r="D2" s="86"/>
      <c r="E2" s="86"/>
      <c r="F2" s="86"/>
      <c r="G2" s="86"/>
      <c r="H2" s="86"/>
    </row>
    <row r="3" spans="1:8" ht="9.75" customHeight="1" x14ac:dyDescent="0.2">
      <c r="A3" s="85" t="s">
        <v>69</v>
      </c>
      <c r="B3" s="85"/>
      <c r="C3" s="85"/>
      <c r="D3" s="85"/>
      <c r="E3" s="85"/>
      <c r="F3" s="85"/>
      <c r="G3" s="85"/>
      <c r="H3" s="85"/>
    </row>
    <row r="4" spans="1:8" ht="308.25" customHeight="1" thickBot="1" x14ac:dyDescent="0.25">
      <c r="A4" s="85"/>
      <c r="B4" s="85"/>
      <c r="C4" s="85"/>
      <c r="D4" s="85"/>
      <c r="E4" s="85"/>
      <c r="F4" s="85"/>
      <c r="G4" s="85"/>
      <c r="H4" s="85"/>
    </row>
    <row r="5" spans="1:8" ht="15" customHeight="1" thickBot="1" x14ac:dyDescent="0.25">
      <c r="A5" s="11"/>
      <c r="B5" s="11"/>
      <c r="C5" s="12"/>
      <c r="D5" s="12"/>
      <c r="E5" s="12"/>
      <c r="F5" s="12"/>
      <c r="G5" s="13"/>
      <c r="H5" s="13"/>
    </row>
    <row r="6" spans="1:8" ht="26.25" customHeight="1" thickBot="1" x14ac:dyDescent="0.25">
      <c r="A6" s="75" t="s">
        <v>9</v>
      </c>
      <c r="B6" s="76"/>
      <c r="C6" s="76"/>
      <c r="D6" s="76"/>
      <c r="E6" s="76"/>
      <c r="F6" s="76"/>
      <c r="G6" s="76"/>
      <c r="H6" s="77"/>
    </row>
    <row r="7" spans="1:8" ht="15" customHeight="1" thickBot="1" x14ac:dyDescent="0.25">
      <c r="A7" s="5"/>
      <c r="B7" s="5"/>
      <c r="C7" s="5"/>
      <c r="D7" s="5"/>
      <c r="E7" s="5"/>
      <c r="F7" s="5"/>
      <c r="G7" s="5"/>
      <c r="H7" s="5"/>
    </row>
    <row r="8" spans="1:8" s="4" customFormat="1" ht="42.75" customHeight="1" thickBot="1" x14ac:dyDescent="0.25">
      <c r="A8" s="6" t="s">
        <v>27</v>
      </c>
      <c r="B8" s="20" t="s">
        <v>8</v>
      </c>
      <c r="C8" s="6" t="s">
        <v>0</v>
      </c>
      <c r="D8" s="6" t="s">
        <v>4</v>
      </c>
      <c r="E8" s="6" t="s">
        <v>5</v>
      </c>
      <c r="F8" s="6" t="s">
        <v>11</v>
      </c>
      <c r="G8" s="7" t="s">
        <v>14</v>
      </c>
      <c r="H8" s="7" t="s">
        <v>13</v>
      </c>
    </row>
    <row r="9" spans="1:8" s="10" customFormat="1" ht="69" customHeight="1" thickBot="1" x14ac:dyDescent="0.25">
      <c r="A9" s="8" t="s">
        <v>1</v>
      </c>
      <c r="B9" s="8" t="s">
        <v>17</v>
      </c>
      <c r="C9" s="8" t="s">
        <v>16</v>
      </c>
      <c r="D9" s="19"/>
      <c r="E9" s="19"/>
      <c r="F9" s="18"/>
      <c r="G9" s="38" t="s">
        <v>72</v>
      </c>
      <c r="H9" s="9">
        <f>F9*240</f>
        <v>0</v>
      </c>
    </row>
    <row r="10" spans="1:8" s="4" customFormat="1" ht="15" customHeight="1" thickBot="1" x14ac:dyDescent="0.25">
      <c r="A10" s="66" t="s">
        <v>35</v>
      </c>
      <c r="B10" s="67"/>
      <c r="C10" s="67"/>
      <c r="D10" s="67"/>
      <c r="E10" s="67"/>
      <c r="F10" s="67"/>
      <c r="G10" s="67"/>
      <c r="H10" s="67"/>
    </row>
    <row r="11" spans="1:8" s="4" customFormat="1" ht="15" customHeight="1" thickBot="1" x14ac:dyDescent="0.25">
      <c r="A11" s="11"/>
      <c r="B11" s="11"/>
      <c r="C11" s="12"/>
      <c r="D11" s="12"/>
      <c r="E11" s="12"/>
      <c r="F11" s="12"/>
      <c r="G11" s="13"/>
      <c r="H11" s="13"/>
    </row>
    <row r="12" spans="1:8" s="4" customFormat="1" ht="26.25" customHeight="1" thickBot="1" x14ac:dyDescent="0.25">
      <c r="A12" s="75" t="s">
        <v>10</v>
      </c>
      <c r="B12" s="76"/>
      <c r="C12" s="76"/>
      <c r="D12" s="76"/>
      <c r="E12" s="76"/>
      <c r="F12" s="76"/>
      <c r="G12" s="76"/>
      <c r="H12" s="77"/>
    </row>
    <row r="13" spans="1:8" s="4" customFormat="1" ht="15" customHeight="1" thickBot="1" x14ac:dyDescent="0.25">
      <c r="A13" s="5"/>
      <c r="B13" s="5"/>
      <c r="C13" s="5"/>
      <c r="D13" s="5"/>
      <c r="E13" s="5"/>
      <c r="F13" s="5"/>
      <c r="G13" s="5"/>
      <c r="H13" s="5"/>
    </row>
    <row r="14" spans="1:8" s="4" customFormat="1" ht="38.25" customHeight="1" thickBot="1" x14ac:dyDescent="0.25">
      <c r="A14" s="29" t="s">
        <v>27</v>
      </c>
      <c r="B14" s="6" t="s">
        <v>8</v>
      </c>
      <c r="C14" s="6" t="s">
        <v>0</v>
      </c>
      <c r="D14" s="6" t="s">
        <v>4</v>
      </c>
      <c r="E14" s="6" t="s">
        <v>5</v>
      </c>
      <c r="F14" s="6" t="s">
        <v>11</v>
      </c>
      <c r="G14" s="7" t="s">
        <v>14</v>
      </c>
      <c r="H14" s="7" t="s">
        <v>13</v>
      </c>
    </row>
    <row r="15" spans="1:8" s="10" customFormat="1" ht="135.75" customHeight="1" thickBot="1" x14ac:dyDescent="0.25">
      <c r="A15" s="8" t="s">
        <v>2</v>
      </c>
      <c r="B15" s="8" t="s">
        <v>3</v>
      </c>
      <c r="C15" s="32" t="s">
        <v>28</v>
      </c>
      <c r="D15" s="19"/>
      <c r="E15" s="19"/>
      <c r="F15" s="18"/>
      <c r="G15" s="38" t="s">
        <v>73</v>
      </c>
      <c r="H15" s="9">
        <f>F15*300</f>
        <v>0</v>
      </c>
    </row>
    <row r="16" spans="1:8" s="10" customFormat="1" ht="22.5" customHeight="1" thickBot="1" x14ac:dyDescent="0.25"/>
    <row r="17" spans="1:8" s="10" customFormat="1" ht="22.5" customHeight="1" thickBot="1" x14ac:dyDescent="0.25">
      <c r="A17" s="75" t="s">
        <v>34</v>
      </c>
      <c r="B17" s="76"/>
      <c r="C17" s="76"/>
      <c r="D17" s="76"/>
      <c r="E17" s="76"/>
      <c r="F17" s="76"/>
      <c r="G17" s="76"/>
      <c r="H17" s="77"/>
    </row>
    <row r="18" spans="1:8" s="10" customFormat="1" ht="15" customHeight="1" thickBot="1" x14ac:dyDescent="0.25">
      <c r="A18" s="5"/>
      <c r="B18" s="5"/>
      <c r="C18" s="5"/>
      <c r="D18" s="5"/>
      <c r="E18" s="5"/>
      <c r="F18" s="5"/>
      <c r="G18" s="5"/>
      <c r="H18" s="5"/>
    </row>
    <row r="19" spans="1:8" s="10" customFormat="1" ht="43.9" customHeight="1" thickBot="1" x14ac:dyDescent="0.25">
      <c r="A19" s="36" t="s">
        <v>30</v>
      </c>
      <c r="B19" s="6" t="s">
        <v>8</v>
      </c>
      <c r="C19" s="40" t="s">
        <v>29</v>
      </c>
      <c r="D19" s="40" t="s">
        <v>4</v>
      </c>
      <c r="E19" s="40" t="s">
        <v>5</v>
      </c>
      <c r="F19" s="40" t="s">
        <v>11</v>
      </c>
      <c r="G19" s="41" t="s">
        <v>14</v>
      </c>
      <c r="H19" s="41" t="s">
        <v>13</v>
      </c>
    </row>
    <row r="20" spans="1:8" s="10" customFormat="1" ht="46.9" customHeight="1" thickBot="1" x14ac:dyDescent="0.25">
      <c r="A20" s="8" t="s">
        <v>38</v>
      </c>
      <c r="B20" s="79" t="s">
        <v>32</v>
      </c>
      <c r="C20" s="8" t="s">
        <v>39</v>
      </c>
      <c r="D20" s="19"/>
      <c r="E20" s="19"/>
      <c r="F20" s="18"/>
      <c r="G20" s="39">
        <v>10</v>
      </c>
      <c r="H20" s="38">
        <f>F20*G20</f>
        <v>0</v>
      </c>
    </row>
    <row r="21" spans="1:8" s="10" customFormat="1" ht="46.9" customHeight="1" thickBot="1" x14ac:dyDescent="0.25">
      <c r="A21" s="8" t="s">
        <v>40</v>
      </c>
      <c r="B21" s="80"/>
      <c r="C21" s="8" t="s">
        <v>41</v>
      </c>
      <c r="D21" s="19"/>
      <c r="E21" s="19"/>
      <c r="F21" s="18"/>
      <c r="G21" s="39">
        <v>15</v>
      </c>
      <c r="H21" s="38">
        <f t="shared" ref="H21:H24" si="0">F21*G21</f>
        <v>0</v>
      </c>
    </row>
    <row r="22" spans="1:8" s="10" customFormat="1" ht="46.9" customHeight="1" thickBot="1" x14ac:dyDescent="0.25">
      <c r="A22" s="8" t="s">
        <v>42</v>
      </c>
      <c r="B22" s="80"/>
      <c r="C22" s="8" t="s">
        <v>43</v>
      </c>
      <c r="D22" s="19"/>
      <c r="E22" s="19"/>
      <c r="F22" s="18"/>
      <c r="G22" s="39">
        <v>20</v>
      </c>
      <c r="H22" s="38">
        <f t="shared" si="0"/>
        <v>0</v>
      </c>
    </row>
    <row r="23" spans="1:8" s="10" customFormat="1" ht="46.9" customHeight="1" thickBot="1" x14ac:dyDescent="0.25">
      <c r="A23" s="8" t="s">
        <v>44</v>
      </c>
      <c r="B23" s="80"/>
      <c r="C23" s="8" t="s">
        <v>45</v>
      </c>
      <c r="D23" s="19"/>
      <c r="E23" s="19"/>
      <c r="F23" s="18"/>
      <c r="G23" s="39">
        <v>22</v>
      </c>
      <c r="H23" s="38">
        <f t="shared" si="0"/>
        <v>0</v>
      </c>
    </row>
    <row r="24" spans="1:8" s="10" customFormat="1" ht="46.9" customHeight="1" thickBot="1" x14ac:dyDescent="0.25">
      <c r="A24" s="8" t="s">
        <v>46</v>
      </c>
      <c r="B24" s="81"/>
      <c r="C24" s="8" t="s">
        <v>47</v>
      </c>
      <c r="D24" s="19"/>
      <c r="E24" s="19"/>
      <c r="F24" s="18"/>
      <c r="G24" s="39">
        <v>25</v>
      </c>
      <c r="H24" s="38">
        <f t="shared" si="0"/>
        <v>0</v>
      </c>
    </row>
    <row r="25" spans="1:8" s="10" customFormat="1" ht="33" customHeight="1" x14ac:dyDescent="0.2">
      <c r="A25" s="65" t="s">
        <v>31</v>
      </c>
      <c r="B25" s="65"/>
      <c r="C25" s="65"/>
      <c r="D25" s="65"/>
      <c r="E25" s="65"/>
      <c r="F25" s="65"/>
      <c r="G25" s="65"/>
      <c r="H25" s="65"/>
    </row>
    <row r="26" spans="1:8" s="10" customFormat="1" ht="42" customHeight="1" x14ac:dyDescent="0.2">
      <c r="A26" s="78" t="s">
        <v>33</v>
      </c>
      <c r="B26" s="78"/>
      <c r="C26" s="78"/>
      <c r="D26" s="78"/>
      <c r="E26" s="78"/>
      <c r="F26" s="78"/>
      <c r="G26" s="78"/>
      <c r="H26" s="78"/>
    </row>
    <row r="27" spans="1:8" s="10" customFormat="1" ht="15" customHeight="1" x14ac:dyDescent="0.2">
      <c r="A27" s="34"/>
      <c r="B27" s="34"/>
      <c r="C27" s="34"/>
      <c r="D27" s="34"/>
      <c r="E27" s="34"/>
      <c r="F27" s="34"/>
      <c r="G27" s="34"/>
      <c r="H27" s="34"/>
    </row>
    <row r="28" spans="1:8" s="10" customFormat="1" ht="22.9" customHeight="1" thickBot="1" x14ac:dyDescent="0.25">
      <c r="A28" s="74" t="s">
        <v>18</v>
      </c>
      <c r="B28" s="74"/>
      <c r="C28" s="74"/>
      <c r="D28" s="74"/>
      <c r="E28" s="74"/>
      <c r="F28" s="74"/>
      <c r="G28" s="74"/>
      <c r="H28" s="74"/>
    </row>
    <row r="29" spans="1:8" ht="24.75" customHeight="1" thickBot="1" x14ac:dyDescent="0.25">
      <c r="A29" s="14"/>
      <c r="B29" s="15"/>
      <c r="C29" s="15"/>
      <c r="D29" s="71" t="s">
        <v>12</v>
      </c>
      <c r="E29" s="72"/>
      <c r="F29" s="72"/>
      <c r="G29" s="73"/>
      <c r="H29" s="16">
        <f>H9+H15+H20+H21+H22+H23+H24</f>
        <v>0</v>
      </c>
    </row>
    <row r="30" spans="1:8" ht="24.75" customHeight="1" x14ac:dyDescent="0.2">
      <c r="A30" s="68" t="s">
        <v>60</v>
      </c>
      <c r="B30" s="68"/>
      <c r="C30" s="68"/>
      <c r="D30" s="68"/>
      <c r="E30" s="68"/>
      <c r="F30" s="68"/>
      <c r="G30" s="68"/>
      <c r="H30" s="68"/>
    </row>
    <row r="31" spans="1:8" ht="33.6" customHeight="1" thickBot="1" x14ac:dyDescent="0.25">
      <c r="A31" s="69" t="s">
        <v>61</v>
      </c>
      <c r="B31" s="69"/>
      <c r="C31" s="69"/>
      <c r="D31" s="69"/>
      <c r="E31" s="69"/>
      <c r="F31" s="69"/>
      <c r="G31" s="69"/>
      <c r="H31" s="69"/>
    </row>
    <row r="32" spans="1:8" ht="21.75" customHeight="1" x14ac:dyDescent="0.2">
      <c r="A32" s="51" t="s">
        <v>62</v>
      </c>
      <c r="B32" s="52"/>
      <c r="C32" s="52"/>
      <c r="D32" s="52"/>
      <c r="E32" s="52"/>
      <c r="F32" s="52"/>
      <c r="G32" s="52"/>
      <c r="H32" s="53"/>
    </row>
    <row r="33" spans="1:8" ht="21.75" customHeight="1" x14ac:dyDescent="0.2">
      <c r="A33" s="54" t="s">
        <v>63</v>
      </c>
      <c r="B33" s="55"/>
      <c r="C33" s="55"/>
      <c r="D33" s="55"/>
      <c r="E33" s="55"/>
      <c r="F33" s="55"/>
      <c r="G33" s="55"/>
      <c r="H33" s="56"/>
    </row>
    <row r="34" spans="1:8" ht="21.75" customHeight="1" thickBot="1" x14ac:dyDescent="0.25">
      <c r="A34" s="57" t="s">
        <v>64</v>
      </c>
      <c r="B34" s="58"/>
      <c r="C34" s="58"/>
      <c r="D34" s="58"/>
      <c r="E34" s="58"/>
      <c r="F34" s="58"/>
      <c r="G34" s="58"/>
      <c r="H34" s="59"/>
    </row>
    <row r="35" spans="1:8" ht="21.75" customHeight="1" thickBot="1" x14ac:dyDescent="0.25">
      <c r="A35" s="60" t="s">
        <v>65</v>
      </c>
      <c r="B35" s="61"/>
      <c r="C35" s="61"/>
      <c r="D35" s="61"/>
      <c r="E35" s="61"/>
      <c r="F35" s="61"/>
      <c r="G35" s="61"/>
      <c r="H35" s="62">
        <f>SUM(H32:I34)</f>
        <v>0</v>
      </c>
    </row>
    <row r="36" spans="1:8" ht="15" x14ac:dyDescent="0.2">
      <c r="A36" s="44" t="s">
        <v>48</v>
      </c>
      <c r="B36" s="15"/>
      <c r="C36" s="15"/>
      <c r="D36" s="42"/>
      <c r="E36" s="42"/>
      <c r="F36" s="42"/>
      <c r="G36" s="42"/>
      <c r="H36" s="43"/>
    </row>
    <row r="37" spans="1:8" ht="15" x14ac:dyDescent="0.2">
      <c r="A37" s="45" t="s">
        <v>49</v>
      </c>
      <c r="B37" s="15"/>
      <c r="C37" s="15"/>
      <c r="D37" s="42"/>
      <c r="E37" s="42"/>
      <c r="F37" s="42"/>
      <c r="G37" s="42"/>
      <c r="H37" s="43"/>
    </row>
    <row r="38" spans="1:8" ht="15" x14ac:dyDescent="0.2">
      <c r="A38" s="45" t="s">
        <v>50</v>
      </c>
      <c r="B38" s="15"/>
      <c r="C38" s="15"/>
      <c r="D38" s="42"/>
      <c r="E38" s="42"/>
      <c r="F38" s="42"/>
      <c r="G38" s="42"/>
      <c r="H38" s="43"/>
    </row>
    <row r="39" spans="1:8" ht="15" x14ac:dyDescent="0.2">
      <c r="A39" s="45" t="s">
        <v>51</v>
      </c>
      <c r="B39" s="15"/>
      <c r="C39" s="15"/>
      <c r="D39" s="42"/>
      <c r="E39" s="42"/>
      <c r="F39" s="42"/>
      <c r="G39" s="42"/>
      <c r="H39" s="43"/>
    </row>
    <row r="40" spans="1:8" ht="15" x14ac:dyDescent="0.2">
      <c r="A40" s="45" t="s">
        <v>52</v>
      </c>
      <c r="B40" s="15"/>
      <c r="C40" s="15"/>
      <c r="D40" s="42"/>
      <c r="E40" s="42"/>
      <c r="F40" s="42"/>
      <c r="G40" s="42"/>
      <c r="H40" s="43"/>
    </row>
    <row r="41" spans="1:8" ht="15" x14ac:dyDescent="0.2">
      <c r="A41" s="45" t="s">
        <v>53</v>
      </c>
      <c r="B41" s="15"/>
      <c r="C41" s="15"/>
      <c r="D41" s="42"/>
      <c r="E41" s="42"/>
      <c r="F41" s="42"/>
      <c r="G41" s="42"/>
      <c r="H41" s="43"/>
    </row>
    <row r="42" spans="1:8" ht="15" x14ac:dyDescent="0.2">
      <c r="A42" s="45" t="s">
        <v>54</v>
      </c>
      <c r="B42" s="15"/>
      <c r="C42" s="15"/>
      <c r="D42" s="42"/>
      <c r="E42" s="42"/>
      <c r="F42" s="42"/>
      <c r="G42" s="42"/>
      <c r="H42" s="43"/>
    </row>
    <row r="43" spans="1:8" ht="15" x14ac:dyDescent="0.2">
      <c r="A43" s="45" t="s">
        <v>55</v>
      </c>
      <c r="B43" s="15"/>
      <c r="C43" s="15"/>
      <c r="D43" s="42"/>
      <c r="E43" s="42"/>
      <c r="F43" s="42"/>
      <c r="G43" s="42"/>
      <c r="H43" s="43"/>
    </row>
    <row r="44" spans="1:8" ht="15" x14ac:dyDescent="0.2">
      <c r="A44" s="45" t="s">
        <v>56</v>
      </c>
      <c r="B44" s="15"/>
      <c r="C44" s="15"/>
      <c r="D44" s="42"/>
      <c r="E44" s="42"/>
      <c r="F44" s="42"/>
      <c r="G44" s="42"/>
      <c r="H44" s="43"/>
    </row>
    <row r="45" spans="1:8" ht="15" x14ac:dyDescent="0.2">
      <c r="A45" s="45"/>
      <c r="B45" s="15"/>
      <c r="C45" s="15"/>
      <c r="D45" s="42"/>
      <c r="E45" s="42"/>
      <c r="F45" s="42"/>
      <c r="G45" s="42"/>
      <c r="H45" s="43"/>
    </row>
    <row r="46" spans="1:8" x14ac:dyDescent="0.2">
      <c r="A46" s="46" t="s">
        <v>57</v>
      </c>
      <c r="B46" s="15"/>
      <c r="C46" s="15"/>
      <c r="D46" s="42"/>
      <c r="E46" s="42"/>
      <c r="F46" s="42"/>
      <c r="G46" s="42"/>
      <c r="H46" s="48">
        <f>H29</f>
        <v>0</v>
      </c>
    </row>
    <row r="47" spans="1:8" x14ac:dyDescent="0.2">
      <c r="A47" s="46"/>
      <c r="B47" s="15"/>
      <c r="C47" s="15"/>
      <c r="D47" s="42"/>
      <c r="E47" s="42"/>
      <c r="F47" s="42"/>
      <c r="G47" s="42"/>
      <c r="H47" s="47"/>
    </row>
    <row r="48" spans="1:8" x14ac:dyDescent="0.2">
      <c r="A48" s="46" t="s">
        <v>58</v>
      </c>
      <c r="B48" s="15"/>
      <c r="C48" s="15"/>
      <c r="D48" s="42"/>
      <c r="E48" s="42"/>
      <c r="F48" s="42"/>
      <c r="G48" s="42"/>
      <c r="H48" s="48">
        <f>H35*0.5</f>
        <v>0</v>
      </c>
    </row>
    <row r="49" spans="1:9" x14ac:dyDescent="0.2">
      <c r="A49" s="50"/>
      <c r="B49" s="14"/>
      <c r="C49" s="14"/>
      <c r="D49" s="14"/>
      <c r="E49" s="14"/>
      <c r="F49" s="14"/>
      <c r="G49" s="14"/>
      <c r="H49" s="49"/>
    </row>
    <row r="50" spans="1:9" x14ac:dyDescent="0.2">
      <c r="A50" s="46" t="s">
        <v>59</v>
      </c>
      <c r="D50" s="63"/>
      <c r="E50" s="64"/>
      <c r="F50" s="64"/>
      <c r="G50" s="64"/>
      <c r="H50" s="48">
        <f>IF(H46&gt;H48,H48,H46)</f>
        <v>0</v>
      </c>
      <c r="I50" s="14"/>
    </row>
    <row r="51" spans="1:9" ht="30" customHeight="1" x14ac:dyDescent="0.2">
      <c r="D51" s="64"/>
      <c r="E51" s="64"/>
      <c r="F51" s="64"/>
      <c r="G51" s="64"/>
      <c r="H51" s="64"/>
      <c r="I51" s="14"/>
    </row>
    <row r="52" spans="1:9" ht="30" customHeight="1" x14ac:dyDescent="0.2">
      <c r="A52" s="17" t="s">
        <v>6</v>
      </c>
      <c r="B52" s="70"/>
      <c r="C52" s="70"/>
      <c r="D52" s="64"/>
      <c r="E52" s="64"/>
      <c r="F52" s="64"/>
      <c r="G52" s="64"/>
      <c r="H52" s="64"/>
      <c r="I52" s="14"/>
    </row>
    <row r="53" spans="1:9" ht="30" customHeight="1" x14ac:dyDescent="0.2">
      <c r="A53" s="17" t="s">
        <v>7</v>
      </c>
      <c r="B53" s="70"/>
      <c r="C53" s="70"/>
      <c r="D53" s="64"/>
      <c r="E53" s="64"/>
      <c r="F53" s="64"/>
      <c r="G53" s="64"/>
      <c r="H53" s="64"/>
      <c r="I53" s="14"/>
    </row>
    <row r="54" spans="1:9" x14ac:dyDescent="0.2">
      <c r="B54" s="37"/>
      <c r="C54" s="37"/>
    </row>
    <row r="55" spans="1:9" x14ac:dyDescent="0.2">
      <c r="A55" s="17" t="s">
        <v>15</v>
      </c>
      <c r="B55" s="70"/>
      <c r="C55" s="70"/>
    </row>
    <row r="56" spans="1:9" x14ac:dyDescent="0.2"/>
    <row r="57" spans="1:9" x14ac:dyDescent="0.2"/>
    <row r="58" spans="1:9" hidden="1" x14ac:dyDescent="0.2"/>
    <row r="59" spans="1:9" hidden="1" x14ac:dyDescent="0.2"/>
    <row r="60" spans="1:9" hidden="1" x14ac:dyDescent="0.2"/>
    <row r="61" spans="1:9" hidden="1" x14ac:dyDescent="0.2"/>
    <row r="62" spans="1:9" hidden="1" x14ac:dyDescent="0.2"/>
    <row r="63" spans="1:9" hidden="1" x14ac:dyDescent="0.2"/>
    <row r="64" spans="1: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sheetData>
  <sheetProtection algorithmName="SHA-512" hashValue="Co16hkLA1YdSG+00gB8NkdvIvY2QFIOtEDaOP08wtiycH7XvKgivc5AbCg/Cz7rtgn52p3fwzlSVdwfmxJf3oA==" saltValue="Udtjqw9ZuJdzbRbkvESs1A==" spinCount="100000" sheet="1" objects="1" scenarios="1"/>
  <mergeCells count="17">
    <mergeCell ref="B1:G1"/>
    <mergeCell ref="A6:H6"/>
    <mergeCell ref="A3:H4"/>
    <mergeCell ref="A2:H2"/>
    <mergeCell ref="A12:H12"/>
    <mergeCell ref="A25:H25"/>
    <mergeCell ref="A10:H10"/>
    <mergeCell ref="A30:H30"/>
    <mergeCell ref="A31:H31"/>
    <mergeCell ref="B55:C55"/>
    <mergeCell ref="B53:C53"/>
    <mergeCell ref="B52:C52"/>
    <mergeCell ref="D29:G29"/>
    <mergeCell ref="A28:H28"/>
    <mergeCell ref="A17:H17"/>
    <mergeCell ref="A26:H26"/>
    <mergeCell ref="B20:B24"/>
  </mergeCells>
  <phoneticPr fontId="1" type="noConversion"/>
  <hyperlinks>
    <hyperlink ref="A10" r:id="rId1"/>
  </hyperlinks>
  <printOptions horizontalCentered="1"/>
  <pageMargins left="0.75" right="0.75" top="0.67" bottom="0.5" header="0.5" footer="0.48"/>
  <pageSetup scale="40" orientation="portrait" verticalDpi="1200" r:id="rId2"/>
  <headerFooter alignWithMargins="0">
    <oddFooter>&amp;L&amp;8A mark of the Province of Ontario protected under Canadian trademark law. 
Used under sublicence.
&amp;XOM&amp;XOfficial Mark of the Independent Electricity System Operator.  Used under licence.&amp;10
&amp;CV4.0&amp;RPage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V12" sqref="V12"/>
    </sheetView>
  </sheetViews>
  <sheetFormatPr defaultRowHeight="12.75" x14ac:dyDescent="0.2"/>
  <cols>
    <col min="1" max="1" width="187.140625" bestFit="1" customWidth="1"/>
  </cols>
  <sheetData>
    <row r="1" spans="1:1" x14ac:dyDescent="0.2">
      <c r="A1" s="35" t="s">
        <v>36</v>
      </c>
    </row>
  </sheetData>
  <hyperlinks>
    <hyperlink ref="A1" r:id="rId1" tooltip="click to email retrofit@ieso.c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B7"/>
  <sheetViews>
    <sheetView workbookViewId="0">
      <selection activeCell="B5" sqref="B5"/>
    </sheetView>
  </sheetViews>
  <sheetFormatPr defaultRowHeight="12.75" x14ac:dyDescent="0.2"/>
  <cols>
    <col min="1" max="1" width="16.7109375" customWidth="1"/>
  </cols>
  <sheetData>
    <row r="2" spans="1:2" x14ac:dyDescent="0.2">
      <c r="A2" t="s">
        <v>19</v>
      </c>
      <c r="B2" s="21">
        <v>4</v>
      </c>
    </row>
    <row r="3" spans="1:2" x14ac:dyDescent="0.2">
      <c r="A3" s="22" t="s">
        <v>20</v>
      </c>
      <c r="B3" s="23" t="s">
        <v>71</v>
      </c>
    </row>
    <row r="4" spans="1:2" x14ac:dyDescent="0.2">
      <c r="A4" s="22" t="s">
        <v>21</v>
      </c>
      <c r="B4" s="24">
        <v>30</v>
      </c>
    </row>
    <row r="5" spans="1:2" x14ac:dyDescent="0.2">
      <c r="A5" s="22" t="s">
        <v>22</v>
      </c>
      <c r="B5" s="24">
        <v>2023</v>
      </c>
    </row>
    <row r="6" spans="1:2" x14ac:dyDescent="0.2">
      <c r="A6" s="22"/>
    </row>
    <row r="7" spans="1:2" ht="18" x14ac:dyDescent="0.25">
      <c r="A7" s="25" t="s">
        <v>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9"/>
  <sheetViews>
    <sheetView zoomScaleNormal="100" workbookViewId="0">
      <selection activeCell="C6" sqref="C6"/>
    </sheetView>
  </sheetViews>
  <sheetFormatPr defaultColWidth="9.140625" defaultRowHeight="12.75" x14ac:dyDescent="0.2"/>
  <cols>
    <col min="1" max="1" width="15.7109375" style="27" bestFit="1" customWidth="1"/>
    <col min="2" max="2" width="11.42578125" style="27" bestFit="1" customWidth="1"/>
    <col min="3" max="3" width="131.28515625" style="27" bestFit="1" customWidth="1"/>
    <col min="4" max="16384" width="9.140625" style="27"/>
  </cols>
  <sheetData>
    <row r="1" spans="1:3" x14ac:dyDescent="0.2">
      <c r="A1" s="26" t="s">
        <v>24</v>
      </c>
      <c r="B1" s="26" t="s">
        <v>25</v>
      </c>
      <c r="C1" s="26" t="s">
        <v>26</v>
      </c>
    </row>
    <row r="2" spans="1:3" x14ac:dyDescent="0.2">
      <c r="A2" s="30">
        <v>1</v>
      </c>
      <c r="B2" s="28">
        <v>44200</v>
      </c>
      <c r="C2" s="27" t="s">
        <v>66</v>
      </c>
    </row>
    <row r="3" spans="1:3" x14ac:dyDescent="0.2">
      <c r="A3" s="30">
        <v>2</v>
      </c>
      <c r="B3" s="28">
        <v>44294</v>
      </c>
      <c r="C3" s="27" t="s">
        <v>67</v>
      </c>
    </row>
    <row r="4" spans="1:3" x14ac:dyDescent="0.2">
      <c r="A4" s="30">
        <v>3</v>
      </c>
      <c r="B4" s="28">
        <v>45063</v>
      </c>
      <c r="C4" s="27" t="s">
        <v>68</v>
      </c>
    </row>
    <row r="5" spans="1:3" x14ac:dyDescent="0.2">
      <c r="A5" s="30">
        <v>4</v>
      </c>
      <c r="B5" s="28">
        <v>45229</v>
      </c>
      <c r="C5" s="27" t="s">
        <v>70</v>
      </c>
    </row>
    <row r="6" spans="1:3" x14ac:dyDescent="0.2">
      <c r="A6" s="30"/>
      <c r="B6" s="28"/>
      <c r="C6" s="31"/>
    </row>
    <row r="7" spans="1:3" x14ac:dyDescent="0.2">
      <c r="A7" s="30"/>
      <c r="B7" s="28"/>
    </row>
    <row r="8" spans="1:3" x14ac:dyDescent="0.2">
      <c r="A8" s="33"/>
      <c r="B8" s="28"/>
    </row>
    <row r="9" spans="1:3" x14ac:dyDescent="0.2">
      <c r="A9" s="33"/>
      <c r="B9" s="2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Eligible Measures List</vt:lpstr>
      <vt:lpstr>Accessibility Disclaimer</vt:lpstr>
      <vt:lpstr>Version Control</vt:lpstr>
      <vt:lpstr>Revision History</vt:lpstr>
      <vt:lpstr>'Eligible Measures List'!Print_Area</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2023-10-22T10:58:55Z</cp:lastPrinted>
  <dcterms:created xsi:type="dcterms:W3CDTF">2010-09-15T15:25:06Z</dcterms:created>
  <dcterms:modified xsi:type="dcterms:W3CDTF">2023-10-28T22:09:47Z</dcterms:modified>
</cp:coreProperties>
</file>