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codeName="ThisWorkbook" defaultThemeVersion="124226"/>
  <mc:AlternateContent xmlns:mc="http://schemas.openxmlformats.org/markup-compatibility/2006">
    <mc:Choice Requires="x15">
      <x15ac:absPath xmlns:x15ac="http://schemas.microsoft.com/office/spreadsheetml/2010/11/ac" url="C:\Users\chud\Documents\NEW FRAMEWORK (2021-2024)\Retrofit Program (2021-2024)\New Framework Prescriptive Worksheets (2021-2024)\2023\FINAL Sep 11 2023 Greenhouse DERs\"/>
    </mc:Choice>
  </mc:AlternateContent>
  <workbookProtection workbookPassword="B761" lockStructure="1"/>
  <bookViews>
    <workbookView xWindow="0" yWindow="0" windowWidth="20400" windowHeight="7320" tabRatio="500"/>
  </bookViews>
  <sheets>
    <sheet name="Eligible Measures List" sheetId="1" r:id="rId1"/>
    <sheet name="Accessibililty Disclaimer" sheetId="4" r:id="rId2"/>
    <sheet name="Version Control " sheetId="2" state="hidden" r:id="rId3"/>
    <sheet name="Revision History" sheetId="3" state="hidden" r:id="rId4"/>
  </sheets>
  <definedNames>
    <definedName name="_xlnm.Print_Area" localSheetId="0">'Eligible Measures List'!$A$1:$N$41</definedName>
  </definedNames>
  <calcPr calcId="162913"/>
</workbook>
</file>

<file path=xl/calcChain.xml><?xml version="1.0" encoding="utf-8"?>
<calcChain xmlns="http://schemas.openxmlformats.org/spreadsheetml/2006/main">
  <c r="H8" i="1" l="1"/>
  <c r="H6" i="1"/>
  <c r="H10" i="1" l="1"/>
  <c r="H17" i="1" l="1"/>
  <c r="H30" i="1" s="1"/>
  <c r="H28" i="1" l="1"/>
  <c r="H32" i="1" s="1"/>
</calcChain>
</file>

<file path=xl/sharedStrings.xml><?xml version="1.0" encoding="utf-8"?>
<sst xmlns="http://schemas.openxmlformats.org/spreadsheetml/2006/main" count="62" uniqueCount="56">
  <si>
    <t>TOTAL PARTICIPANT INCENTIVE REQUESTED</t>
  </si>
  <si>
    <t>Total Participant Incentive</t>
  </si>
  <si>
    <t>Name of Applicant:</t>
  </si>
  <si>
    <t>Building Address:</t>
  </si>
  <si>
    <t xml:space="preserve">Version Number </t>
  </si>
  <si>
    <r>
      <t>Make sure to update the version number on the</t>
    </r>
    <r>
      <rPr>
        <b/>
        <sz val="14"/>
        <color rgb="FFFF0000"/>
        <rFont val="Verdana"/>
        <family val="2"/>
      </rPr>
      <t xml:space="preserve"> footer</t>
    </r>
    <r>
      <rPr>
        <sz val="14"/>
        <color rgb="FFFF0000"/>
        <rFont val="Verdana"/>
        <family val="2"/>
      </rPr>
      <t xml:space="preserve"> as there is no Excel function that can currently do this automatically </t>
    </r>
  </si>
  <si>
    <t>Month</t>
  </si>
  <si>
    <t xml:space="preserve">Day </t>
  </si>
  <si>
    <t xml:space="preserve">Year </t>
  </si>
  <si>
    <t>Version Number</t>
  </si>
  <si>
    <t>Date</t>
  </si>
  <si>
    <t>Revision Type</t>
  </si>
  <si>
    <t>Tab</t>
  </si>
  <si>
    <t>Details</t>
  </si>
  <si>
    <t>Manufacturer Name/Model #</t>
  </si>
  <si>
    <t>1. Estimated costs of the equipment purchased and installed</t>
  </si>
  <si>
    <t>2. Estimated costs of labour for the installation of the equipment by suppliers</t>
  </si>
  <si>
    <t>3. Estimated costs to dispose of or decommission the replaced equipment</t>
  </si>
  <si>
    <t>TOTAL ELIGIBLE COSTS FOR THE PROJECT:</t>
  </si>
  <si>
    <t>For certainty, costs which are not eligible to be included in Eligible Costs include:</t>
  </si>
  <si>
    <t>(i)  any costs that are not third party costs or that are internal costs of the Participant, including costs of the Participant’s labour, service, administration or overhead;</t>
  </si>
  <si>
    <t>(ii)  financing costs of the Participant;</t>
  </si>
  <si>
    <t>(iii)  related insurance costs of the Participant;</t>
  </si>
  <si>
    <t>(iv)  costs associated with post-installation maintenance or service contracts;</t>
  </si>
  <si>
    <t>(v)  costs of spare parts, spare equipment or other inventories;</t>
  </si>
  <si>
    <t>(vi)  purchase or lease of tools for installation of equipment;</t>
  </si>
  <si>
    <t>(vii)  HST; or</t>
  </si>
  <si>
    <t>(viii)  a portion of the costs of Eligible Measures that have been or will be received from financial incentives generally funded by energy ratepayers or tax payers in the Province of Ontario</t>
  </si>
  <si>
    <t>1.  Total Calculated Participant Incentive</t>
  </si>
  <si>
    <t>2. Maximum Allowable Participant Incentive (50% of Total Eligible Costs for the Project)</t>
  </si>
  <si>
    <t>3. Estimated Participant Incentive Amount (based on lesser of 50% of Total Eligible Costs for the Project or Total Calculated Participant Incentive)</t>
  </si>
  <si>
    <t>PROJECT COST BREAKDOWN</t>
  </si>
  <si>
    <t xml:space="preserve">Costs which are eligible to be included in determining applicable Participant Incentives must be costs of 3rd party suppliers directly related to the procurement and implementation of the Eligible Measures and are limited to the </t>
  </si>
  <si>
    <t>Company Name:</t>
  </si>
  <si>
    <r>
      <t xml:space="preserve">This is a locked, fillable form and not all of the content in this document may be captured by a screen-reading device. If you require additional assistance to complete and submit this form, please contact </t>
    </r>
    <r>
      <rPr>
        <u/>
        <sz val="10"/>
        <color rgb="FF2E813E"/>
        <rFont val="Arial"/>
        <family val="2"/>
      </rPr>
      <t>retrofit@ieso.ca</t>
    </r>
  </si>
  <si>
    <t xml:space="preserve">Incentive Rate </t>
  </si>
  <si>
    <t xml:space="preserve"> </t>
  </si>
  <si>
    <t>GREENHOUSE SOLAR PHOTOVOLTAIC SYSTEM</t>
  </si>
  <si>
    <t>GREENHOUSE BATTERY STORAGE SYSTEM</t>
  </si>
  <si>
    <t>$1,435/kW</t>
  </si>
  <si>
    <t>Total Energy (kWh) of the Battery Storage System</t>
  </si>
  <si>
    <t>$260/kWh</t>
  </si>
  <si>
    <t>All technologies must meet applicable Code, standard and regulatory requirements including, but not limited to, CSA/cUL.  It is the Applicant's responsibility to ensure that the technology is suitable (properly designed and sized, etc.) to its intended application. All products must be legal for sale in Canada.  Installing new Greenhouse Distributed Energy Resources (an integrated Solar Photovoltaic &amp; Battery Storage System) where none previously existed is eligible for this incentive. Distributed Energy Resource means an integrated solar photovoltaic and battery storage system used to supply electricity for Participant(s) in the greenhouse agricultural production and as listed in the Distributed Energy Resource Worksheet. For further clarity, Distributed Energy Resource(s) in the Retrofit Program are limited to the geographic area defined by the IESO based on the list of forward sortation areas in the Retrofit Portal. 
INSTRUCTIONS:
In order to calculate the Participant Incentive amount, enter the number of kilowatt (kW) for the solar photovoltaic system and kilowatt-hour (kWh) for the battery storage system to be installed and the 'Total Participant Incentive' column will automatically populate based on this information.  The model number and manufacturer must also be clearly indicated for each measure in the 'Model #' and 'Manufacturer' columns. The sum of the 'Total Participant Incentive' amounts will be displayed in the 'TOTAL PARTICIPANT INCENTIVE REQUESTED' field at the bottom of the worksheet.  
It is recommended that you provide manufacturer technical specification sheets demonstrating that the equipment meets the program requirements.  You may be required to provide additional information such as engineering design or study, in connection with your Project in order for your Application to be approved.
Disclaimer: This worksheet made available by the IESO to Participants and Applicant Representatives under the Retrofit Program is for informational purposes only and intended to serve as a tool to aid with the calculation of estimated Participant Incentive and savings values, which may differ from the actual values that are calculated within the Retrofit Portal. This worksheet and any values that are calculated using this worksheet, including any automatically-populated values, are not intended to be final or binding on the IESO and are subject to the terms and conditions of the applicable Program Requirements and form of Participant Agreement. In the event and to the extent of any conflict or inconsistency between the values calculated using this worksheet and those calculated within the Retrofit Portal, the values in the Retrofit Portal will prevail. The IESO makes no guarantees, representations or warranties, express or implied, with respect to the accuracy, reliability, sufficiency, or completeness of this worksheet, including any results that may be obtained as a result of the use of the information provided herein, and expressly disclaims any and all liability associated therewith (whether arising under contract, common-law or equitable principles) and any express or implied warranties related to the use of this worksheet or its suitability for any particular purpose. The IESO shall not be held liable for any claims, actions, causes of action, demands, judgments, losses or damages whatsoever (including any direct, indirect, consequential, ‘lost profit’ damages or other damages), and any legal costs or other expenses arising out of or resulting from any inaccuracies, errors or omissions, use, misuse or reliance on the worksheet, whether in whole or in part. For greater certainty, this worksheet does not constitute ‘advice’ that should be relied upon. Participants and Applicant Representatives are encouraged to obtain their own independent business, technical and legal advice prior to submitting an Application to the Retrofit Program.</t>
  </si>
  <si>
    <t>New Worksheet</t>
  </si>
  <si>
    <t>Eligibility Criteria</t>
  </si>
  <si>
    <t>Eligible Measures List</t>
  </si>
  <si>
    <t>Removed "Prescriptive Worksheets are no longer required……" message</t>
  </si>
  <si>
    <t>New Worksheet for Greenhouse DER PV+Solar</t>
  </si>
  <si>
    <r>
      <t xml:space="preserve">The Greenhouse Solar Photovoltaic System must meet all of the following system technical requirements:  
1) A Solar Photovoltaic (PV) system that is constructed behind-the-meter to generate solar energy for onsite greenhouse consumption and/or supply peak power to the onsite greenhouse during peak demand hours. 
2) A battery storage system coupled solar PV system mount on new or existing building rooftop(s) with installed </t>
    </r>
    <r>
      <rPr>
        <b/>
        <sz val="9"/>
        <rFont val="Arial"/>
        <family val="2"/>
      </rPr>
      <t>direct current capacity ≥50 kW and ≤ 1 MW</t>
    </r>
    <r>
      <rPr>
        <sz val="9"/>
        <rFont val="Arial"/>
        <family val="2"/>
      </rPr>
      <t xml:space="preserve">, excluding Greenhouse Integrated PV (GIPV) system. Systems larger than 1 MW can be eligible, however the incentive amount will be capped at 1 MW.
3) The solar PV system must be designed and stamped by a qualified Ontario registered professional electrical engineer complying with all government rules and regulations, including but not limited to the provincial and local building codes, the Ontario electrical safety codes and the CSA standards;
4) All permission/permits required from the local municipality and the local distribution company (LDC) must be provided by the applicant for the post application.   
5) All eligible solar PV panels, either poly-crystalline or mono-crystalline silicon cells, including bi-facial modules, must be certified to applicable ANSI, CSA and IEC standards, including ANSI/UL 1703; ANSI/CSA/IEC/UL 61730 / 61215 standards; 
6) All eligible solar PV inverter technologies, including string inverters, optimized-string inverters, micro-inverters, bimodal and hybrid inverters must be certified to applicable ANSI, CSA and UL standards, including ANSI/UL 1741, UL/CSA 62109 standards; 
7) Solar PV racking system, including ballasted, standing seam or roof penetration, must be certified to applicable ANSI, CSA, IEC and UL standards, including ANSI/UL 3703, IEC 62817 and CSA 62817 standards; 
8) The balance of system (BOS), including auxiliary equipment, combiners, disconnects, conduits, cables and wires must be CSA certified and meeting ESA product safety requirements. 
</t>
    </r>
  </si>
  <si>
    <t>Enter the Total Power (kW dc) of   the Solar PV System being installed</t>
  </si>
  <si>
    <t>Enter the modelled annual kWh of the proposed solar PV system (kWh)</t>
  </si>
  <si>
    <t>February</t>
  </si>
  <si>
    <t xml:space="preserve">Add language for larger than 1 MW </t>
  </si>
  <si>
    <t>Version 3.0 - 2021 - 2024 CDM Framework Retrofit Program - Greenhouse Distributed Energy Resources Eligible Measures - February 28, 2024</t>
  </si>
  <si>
    <r>
      <t xml:space="preserve">The Greenhouse Battery Storage System must meet all of the following system technical requirements:  
1) A Lithium-ion battery storage (Storage) system that is constructed behind-the-meter to generate solar energy for onsite greenhouse consumption and/or supply peak power to the onsite greenhouse during peak demand hours.  
2) A lithium-ion battery storage system coupled with solar PV system for non-residential use with total </t>
    </r>
    <r>
      <rPr>
        <b/>
        <sz val="9"/>
        <rFont val="Arial"/>
        <family val="2"/>
      </rPr>
      <t xml:space="preserve">storage capacity ≥ 500 kWh and ≤ 8,000 kWh. </t>
    </r>
    <r>
      <rPr>
        <sz val="9"/>
        <rFont val="Arial"/>
        <family val="2"/>
      </rPr>
      <t xml:space="preserve">Systems larger than 8,000 kWh can be eligible, however the incentive amount will be capped at 8,000 kWh.
3) The battery storage system together with the battery management system (BES) must be designed and stamped by a qualified Ontario registered professional electrical engineer complying with all government rules and regulations, including but not limited to the provincial and the local building codes, the Ontario electrical safety codes and the Ontario fire code as well as the CSA standards;
4) All permission/permits required from the local municipality and the local distribution company (LDC) must be provided by the applicant for the post application.  
5) All eligible battery off-grid or grid-tied charge inverters, including bimodal and grid interactive hybrid inverters, must be certified to applicable ANSI, CSA and UL standards, including ANSI/UL 1741, UL/CSA 62109 standards;
6) All eligible lithium-ion batteries, either lithium nickel manganese cobalt (NMC) batteries or lithium-iron phosphate (LFP), must be certified to UL 9540 system safety standard and UL 9540A fire testing standard.
</t>
    </r>
  </si>
  <si>
    <t>Enter the modelled annual energy in kilowatthour (kWh) of storage capacity of the Battery Storage System being installed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</si>
</sst>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Red]\-&quot;$&quot;#,##0.00"/>
    <numFmt numFmtId="164" formatCode="_(&quot;$&quot;* #,##0.00_);_(&quot;$&quot;* \(#,##0.00\);_(&quot;$&quot;* &quot;-&quot;??_);_(@_)"/>
    <numFmt numFmtId="165" formatCode="_(* #,##0.00_);_(* \(#,##0.00\);_(* &quot;-&quot;??_);_(@_)"/>
    <numFmt numFmtId="166" formatCode="&quot;$&quot;#,##0.00"/>
    <numFmt numFmtId="167" formatCode="0.0"/>
    <numFmt numFmtId="168" formatCode="0.0_);\(0.0\)"/>
    <numFmt numFmtId="169" formatCode="_(* #,##0.0_);_(* \(#,##0.0\);_(* &quot;-&quot;??_);_(@_)"/>
  </numFmts>
  <fonts count="24" x14ac:knownFonts="1">
    <font>
      <sz val="10"/>
      <name val="Verdana"/>
    </font>
    <font>
      <sz val="8"/>
      <name val="Verdana"/>
      <family val="2"/>
    </font>
    <font>
      <b/>
      <sz val="10"/>
      <color indexed="9"/>
      <name val="Arial"/>
      <family val="2"/>
    </font>
    <font>
      <sz val="8"/>
      <name val="Arial"/>
      <family val="2"/>
    </font>
    <font>
      <b/>
      <sz val="10"/>
      <name val="Arial"/>
      <family val="2"/>
    </font>
    <font>
      <u/>
      <sz val="10"/>
      <color indexed="12"/>
      <name val="Arial"/>
      <family val="2"/>
    </font>
    <font>
      <sz val="9"/>
      <name val="Arial"/>
      <family val="2"/>
    </font>
    <font>
      <sz val="10"/>
      <name val="Verdana"/>
      <family val="2"/>
    </font>
    <font>
      <sz val="12"/>
      <name val="Arial"/>
      <family val="2"/>
    </font>
    <font>
      <b/>
      <sz val="12"/>
      <name val="Arial"/>
      <family val="2"/>
    </font>
    <font>
      <sz val="14"/>
      <color rgb="FFFF0000"/>
      <name val="Verdana"/>
      <family val="2"/>
    </font>
    <font>
      <b/>
      <sz val="14"/>
      <color rgb="FFFF0000"/>
      <name val="Verdana"/>
      <family val="2"/>
    </font>
    <font>
      <sz val="22"/>
      <color theme="0" tint="-0.34998626667073579"/>
      <name val="Helvetica"/>
    </font>
    <font>
      <sz val="10"/>
      <name val="Verdana"/>
      <family val="2"/>
    </font>
    <font>
      <sz val="11"/>
      <name val="Arial"/>
      <family val="2"/>
    </font>
    <font>
      <sz val="10"/>
      <name val="Arial"/>
      <family val="2"/>
    </font>
    <font>
      <sz val="11"/>
      <name val="Verdana"/>
      <family val="2"/>
    </font>
    <font>
      <b/>
      <sz val="11"/>
      <name val="Arial"/>
      <family val="2"/>
    </font>
    <font>
      <b/>
      <sz val="10"/>
      <name val="Verdana"/>
      <family val="2"/>
    </font>
    <font>
      <sz val="12"/>
      <name val="Verdana"/>
      <family val="2"/>
    </font>
    <font>
      <sz val="10"/>
      <name val="Verdana"/>
      <family val="2"/>
    </font>
    <font>
      <u/>
      <sz val="10"/>
      <name val="Arial"/>
      <family val="2"/>
    </font>
    <font>
      <u/>
      <sz val="10"/>
      <color rgb="FF2E813E"/>
      <name val="Arial"/>
      <family val="2"/>
    </font>
    <font>
      <b/>
      <sz val="9"/>
      <name val="Arial"/>
      <family val="2"/>
    </font>
  </fonts>
  <fills count="3">
    <fill>
      <patternFill patternType="none"/>
    </fill>
    <fill>
      <patternFill patternType="gray125"/>
    </fill>
    <fill>
      <patternFill patternType="solid">
        <fgColor rgb="FFFFFF00"/>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5" fillId="0" borderId="0" applyNumberFormat="0" applyFill="0" applyBorder="0" applyAlignment="0" applyProtection="0">
      <alignment vertical="top"/>
      <protection locked="0"/>
    </xf>
    <xf numFmtId="0" fontId="7" fillId="0" borderId="0"/>
    <xf numFmtId="164" fontId="7" fillId="0" borderId="0" applyFont="0" applyFill="0" applyBorder="0" applyAlignment="0" applyProtection="0"/>
    <xf numFmtId="165" fontId="13" fillId="0" borderId="0" applyFont="0" applyFill="0" applyBorder="0" applyAlignment="0" applyProtection="0"/>
    <xf numFmtId="164" fontId="20" fillId="0" borderId="0" applyFont="0" applyFill="0" applyBorder="0" applyAlignment="0" applyProtection="0"/>
  </cellStyleXfs>
  <cellXfs count="74">
    <xf numFmtId="0" fontId="0" fillId="0" borderId="0" xfId="0"/>
    <xf numFmtId="0" fontId="0" fillId="0" borderId="0" xfId="0" applyAlignment="1" applyProtection="1">
      <alignment vertical="center"/>
    </xf>
    <xf numFmtId="0" fontId="2" fillId="0" borderId="0" xfId="0" applyFont="1" applyFill="1" applyAlignment="1" applyProtection="1">
      <alignment vertical="center"/>
    </xf>
    <xf numFmtId="0" fontId="0" fillId="0" borderId="0" xfId="0" applyBorder="1" applyAlignment="1" applyProtection="1">
      <alignment vertical="center"/>
    </xf>
    <xf numFmtId="0" fontId="10" fillId="0" borderId="0" xfId="0" applyFont="1"/>
    <xf numFmtId="0" fontId="7" fillId="0" borderId="0" xfId="0" applyFont="1"/>
    <xf numFmtId="168" fontId="7" fillId="2" borderId="0" xfId="0" applyNumberFormat="1" applyFont="1" applyFill="1"/>
    <xf numFmtId="167" fontId="7" fillId="2" borderId="0" xfId="0" applyNumberFormat="1" applyFont="1" applyFill="1"/>
    <xf numFmtId="1" fontId="7" fillId="2" borderId="0" xfId="0" applyNumberFormat="1" applyFont="1" applyFill="1"/>
    <xf numFmtId="0" fontId="7" fillId="2" borderId="0" xfId="2" applyFill="1"/>
    <xf numFmtId="0" fontId="7" fillId="0" borderId="0" xfId="2"/>
    <xf numFmtId="15" fontId="7" fillId="0" borderId="0" xfId="2" applyNumberFormat="1"/>
    <xf numFmtId="0" fontId="0" fillId="0" borderId="0" xfId="0" applyAlignment="1" applyProtection="1">
      <alignment vertical="center"/>
    </xf>
    <xf numFmtId="169" fontId="7" fillId="0" borderId="0" xfId="4" applyNumberFormat="1" applyFont="1"/>
    <xf numFmtId="0" fontId="0" fillId="0" borderId="0" xfId="0" applyAlignment="1" applyProtection="1">
      <alignment horizontal="center" vertical="center"/>
    </xf>
    <xf numFmtId="0" fontId="4" fillId="0" borderId="0" xfId="0" applyFont="1" applyBorder="1" applyAlignment="1" applyProtection="1">
      <alignment horizontal="center" vertical="center" wrapText="1"/>
    </xf>
    <xf numFmtId="0" fontId="6" fillId="0" borderId="4" xfId="0" applyFont="1" applyFill="1" applyBorder="1" applyAlignment="1" applyProtection="1">
      <alignment vertical="center" wrapText="1"/>
    </xf>
    <xf numFmtId="0" fontId="9" fillId="0" borderId="0" xfId="0" applyFont="1" applyAlignment="1" applyProtection="1">
      <alignment horizontal="left" vertical="center"/>
    </xf>
    <xf numFmtId="0" fontId="14" fillId="0" borderId="0" xfId="0" applyFont="1" applyAlignment="1" applyProtection="1">
      <alignment horizontal="lef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166" fontId="17" fillId="0" borderId="1" xfId="0" applyNumberFormat="1" applyFont="1" applyBorder="1" applyAlignment="1" applyProtection="1">
      <alignment horizontal="center" vertical="center" wrapText="1"/>
    </xf>
    <xf numFmtId="0" fontId="14" fillId="0" borderId="0" xfId="0" applyFont="1" applyAlignment="1" applyProtection="1">
      <alignment vertical="center"/>
    </xf>
    <xf numFmtId="0" fontId="16" fillId="0" borderId="0" xfId="0" applyFont="1" applyBorder="1" applyAlignment="1" applyProtection="1">
      <alignment vertical="center"/>
    </xf>
    <xf numFmtId="0" fontId="14" fillId="0" borderId="0" xfId="0" applyFont="1" applyAlignment="1" applyProtection="1">
      <alignment horizontal="center" vertical="center"/>
    </xf>
    <xf numFmtId="164" fontId="14" fillId="0" borderId="9" xfId="3" applyFont="1" applyBorder="1" applyAlignment="1" applyProtection="1">
      <alignment horizontal="center" vertical="center"/>
    </xf>
    <xf numFmtId="164" fontId="17" fillId="0" borderId="9" xfId="0" applyNumberFormat="1" applyFont="1" applyBorder="1" applyAlignment="1" applyProtection="1">
      <alignment horizontal="center" vertical="center"/>
    </xf>
    <xf numFmtId="0" fontId="9" fillId="0" borderId="0" xfId="0" applyFont="1" applyAlignment="1" applyProtection="1">
      <alignment vertical="center"/>
    </xf>
    <xf numFmtId="164" fontId="14" fillId="0" borderId="9" xfId="5" applyFont="1" applyBorder="1" applyAlignment="1" applyProtection="1">
      <alignment horizontal="center" vertical="center"/>
    </xf>
    <xf numFmtId="164" fontId="9" fillId="0" borderId="9" xfId="5" applyFont="1" applyBorder="1" applyAlignment="1" applyProtection="1">
      <alignment horizontal="center" vertical="center"/>
    </xf>
    <xf numFmtId="0" fontId="6" fillId="0" borderId="0" xfId="0" applyFont="1" applyFill="1" applyBorder="1" applyAlignment="1" applyProtection="1">
      <alignment vertical="center" wrapText="1"/>
    </xf>
    <xf numFmtId="0" fontId="5" fillId="0" borderId="0" xfId="1" applyFill="1" applyBorder="1" applyAlignment="1" applyProtection="1">
      <alignment horizontal="left" vertical="center" wrapText="1"/>
    </xf>
    <xf numFmtId="0" fontId="5" fillId="0" borderId="4" xfId="1" applyFill="1" applyBorder="1" applyAlignment="1" applyProtection="1">
      <alignment horizontal="left" vertical="center" wrapText="1"/>
    </xf>
    <xf numFmtId="0" fontId="21" fillId="0" borderId="0" xfId="1" applyFont="1" applyAlignment="1" applyProtection="1"/>
    <xf numFmtId="0" fontId="6" fillId="0" borderId="6" xfId="0" applyFont="1" applyFill="1" applyBorder="1" applyAlignment="1" applyProtection="1">
      <alignment horizontal="center" vertical="center" wrapText="1"/>
      <protection locked="0"/>
    </xf>
    <xf numFmtId="3" fontId="6" fillId="0" borderId="1" xfId="0" applyNumberFormat="1" applyFont="1" applyFill="1" applyBorder="1" applyAlignment="1" applyProtection="1">
      <alignment horizontal="center" vertical="center" wrapText="1"/>
      <protection locked="0"/>
    </xf>
    <xf numFmtId="8" fontId="6" fillId="0" borderId="1" xfId="0" applyNumberFormat="1" applyFont="1" applyFill="1" applyBorder="1" applyAlignment="1" applyProtection="1">
      <alignment horizontal="center" vertical="center" wrapText="1"/>
    </xf>
    <xf numFmtId="166" fontId="6" fillId="0" borderId="1"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left" vertical="top" wrapText="1"/>
    </xf>
    <xf numFmtId="0" fontId="6" fillId="0" borderId="4" xfId="0" applyFont="1" applyFill="1" applyBorder="1" applyAlignment="1" applyProtection="1">
      <alignment horizontal="left" vertical="top" wrapText="1"/>
    </xf>
    <xf numFmtId="0" fontId="6" fillId="0" borderId="4"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protection locked="0"/>
    </xf>
    <xf numFmtId="3" fontId="6" fillId="0" borderId="4" xfId="0" applyNumberFormat="1" applyFont="1" applyFill="1" applyBorder="1" applyAlignment="1" applyProtection="1">
      <alignment horizontal="center" vertical="center" wrapText="1"/>
      <protection locked="0"/>
    </xf>
    <xf numFmtId="8" fontId="6" fillId="0" borderId="4" xfId="0" applyNumberFormat="1" applyFont="1" applyFill="1" applyBorder="1" applyAlignment="1" applyProtection="1">
      <alignment horizontal="center" vertical="center" wrapText="1"/>
    </xf>
    <xf numFmtId="166" fontId="6" fillId="0" borderId="4" xfId="0" applyNumberFormat="1" applyFont="1" applyFill="1" applyBorder="1" applyAlignment="1" applyProtection="1">
      <alignment horizontal="center" vertical="center" wrapText="1"/>
    </xf>
    <xf numFmtId="164" fontId="15" fillId="0" borderId="9" xfId="5"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protection locked="0"/>
    </xf>
    <xf numFmtId="3" fontId="6" fillId="0" borderId="6" xfId="0" applyNumberFormat="1" applyFont="1" applyFill="1" applyBorder="1" applyAlignment="1" applyProtection="1">
      <alignment horizontal="center" vertical="center" wrapText="1"/>
      <protection locked="0"/>
    </xf>
    <xf numFmtId="0" fontId="19" fillId="0" borderId="0" xfId="0" applyFont="1" applyBorder="1" applyAlignment="1" applyProtection="1">
      <alignment horizontal="left" vertical="center" wrapText="1"/>
    </xf>
    <xf numFmtId="0" fontId="8" fillId="0" borderId="8" xfId="0" applyFont="1" applyBorder="1" applyAlignment="1" applyProtection="1">
      <alignment horizontal="left" vertical="center" wrapText="1"/>
    </xf>
    <xf numFmtId="0" fontId="0" fillId="0" borderId="8" xfId="0" applyBorder="1" applyAlignment="1">
      <alignment vertical="center" wrapText="1"/>
    </xf>
    <xf numFmtId="0" fontId="15" fillId="0" borderId="8" xfId="0" applyFont="1" applyBorder="1" applyAlignment="1" applyProtection="1">
      <alignment horizontal="center" vertical="center"/>
      <protection locked="0"/>
    </xf>
    <xf numFmtId="0" fontId="6" fillId="0" borderId="6" xfId="0" applyFont="1" applyFill="1" applyBorder="1" applyAlignment="1" applyProtection="1">
      <alignment horizontal="left" vertical="top" wrapText="1"/>
    </xf>
    <xf numFmtId="0" fontId="6" fillId="0" borderId="3" xfId="0" applyFont="1" applyFill="1" applyBorder="1" applyAlignment="1" applyProtection="1">
      <alignment horizontal="left" vertical="top" wrapText="1"/>
    </xf>
    <xf numFmtId="0" fontId="6" fillId="0" borderId="7" xfId="0" applyFont="1" applyFill="1" applyBorder="1" applyAlignment="1" applyProtection="1">
      <alignment horizontal="left" vertical="top" wrapText="1"/>
    </xf>
    <xf numFmtId="0" fontId="3" fillId="0" borderId="0"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17" fillId="0" borderId="6"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2" fillId="0" borderId="0" xfId="0" applyFont="1" applyAlignment="1" applyProtection="1">
      <alignment horizontal="left" vertical="center" wrapText="1"/>
    </xf>
    <xf numFmtId="0" fontId="15" fillId="0"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4" fillId="0" borderId="6"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15" fillId="0" borderId="8" xfId="0" applyFont="1" applyBorder="1" applyAlignment="1" applyProtection="1">
      <alignment horizontal="left" vertical="center"/>
      <protection locked="0"/>
    </xf>
    <xf numFmtId="0" fontId="14" fillId="0" borderId="9" xfId="0" applyFont="1" applyBorder="1" applyAlignment="1" applyProtection="1">
      <alignment horizontal="left" vertical="center" wrapText="1"/>
    </xf>
    <xf numFmtId="0" fontId="0" fillId="0" borderId="9" xfId="0" applyBorder="1" applyAlignment="1">
      <alignment horizontal="left" vertical="center" wrapText="1"/>
    </xf>
    <xf numFmtId="0" fontId="17" fillId="0" borderId="9" xfId="0" applyFont="1" applyBorder="1" applyAlignment="1" applyProtection="1">
      <alignment horizontal="right" vertical="center" wrapText="1"/>
    </xf>
    <xf numFmtId="0" fontId="18" fillId="0" borderId="9" xfId="0" applyFont="1" applyBorder="1" applyAlignment="1">
      <alignment horizontal="right" vertical="center" wrapText="1"/>
    </xf>
    <xf numFmtId="3" fontId="6" fillId="0" borderId="2" xfId="0" applyNumberFormat="1" applyFont="1" applyFill="1" applyBorder="1" applyAlignment="1" applyProtection="1">
      <alignment horizontal="center" vertical="center" wrapText="1"/>
      <protection locked="0"/>
    </xf>
  </cellXfs>
  <cellStyles count="6">
    <cellStyle name="Comma" xfId="4" builtinId="3"/>
    <cellStyle name="Currency" xfId="5" builtinId="4"/>
    <cellStyle name="Currency 2" xfId="3"/>
    <cellStyle name="Hyperlink" xfId="1" builtinId="8"/>
    <cellStyle name="Normal" xfId="0" builtinId="0"/>
    <cellStyle name="Normal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85725</xdr:colOff>
      <xdr:row>26</xdr:row>
      <xdr:rowOff>0</xdr:rowOff>
    </xdr:from>
    <xdr:to>
      <xdr:col>6</xdr:col>
      <xdr:colOff>619125</xdr:colOff>
      <xdr:row>26</xdr:row>
      <xdr:rowOff>0</xdr:rowOff>
    </xdr:to>
    <xdr:sp macro="" textlink="">
      <xdr:nvSpPr>
        <xdr:cNvPr id="1060" name="Text Box 36">
          <a:extLst>
            <a:ext uri="{FF2B5EF4-FFF2-40B4-BE49-F238E27FC236}">
              <a16:creationId xmlns:a16="http://schemas.microsoft.com/office/drawing/2014/main" id="{00000000-0008-0000-0000-000024040000}"/>
            </a:ext>
          </a:extLst>
        </xdr:cNvPr>
        <xdr:cNvSpPr txBox="1">
          <a:spLocks noChangeArrowheads="1"/>
        </xdr:cNvSpPr>
      </xdr:nvSpPr>
      <xdr:spPr bwMode="auto">
        <a:xfrm>
          <a:off x="5295900" y="61683900"/>
          <a:ext cx="3095625" cy="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u="none" strike="noStrike" baseline="0">
              <a:solidFill>
                <a:srgbClr val="000000"/>
              </a:solidFill>
              <a:latin typeface="Arial Black"/>
            </a:rPr>
            <a:t>Lighting System Worksheet</a:t>
          </a:r>
        </a:p>
        <a:p>
          <a:pPr algn="ctr" rtl="0">
            <a:defRPr sz="1000"/>
          </a:pPr>
          <a:endParaRPr lang="en-US" sz="1200" b="0" i="0" u="none" strike="noStrike" baseline="0">
            <a:solidFill>
              <a:srgbClr val="000000"/>
            </a:solidFill>
            <a:latin typeface="Arial Black"/>
          </a:endParaRPr>
        </a:p>
      </xdr:txBody>
    </xdr:sp>
    <xdr:clientData/>
  </xdr:twoCellAnchor>
  <xdr:twoCellAnchor editAs="oneCell">
    <xdr:from>
      <xdr:col>0</xdr:col>
      <xdr:colOff>104775</xdr:colOff>
      <xdr:row>0</xdr:row>
      <xdr:rowOff>76200</xdr:rowOff>
    </xdr:from>
    <xdr:to>
      <xdr:col>0</xdr:col>
      <xdr:colOff>1837879</xdr:colOff>
      <xdr:row>0</xdr:row>
      <xdr:rowOff>885824</xdr:rowOff>
    </xdr:to>
    <xdr:pic>
      <xdr:nvPicPr>
        <xdr:cNvPr id="5" name="Picture 4" title="Save on Energy Logo">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stretch>
          <a:fillRect/>
        </a:stretch>
      </xdr:blipFill>
      <xdr:spPr>
        <a:xfrm>
          <a:off x="104775" y="76200"/>
          <a:ext cx="1733104" cy="809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retrofit@ieso.ca?subject=Request%20for%20accessible%20docume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48"/>
  <sheetViews>
    <sheetView showGridLines="0" tabSelected="1" zoomScale="80" zoomScaleNormal="80" zoomScaleSheetLayoutView="50" zoomScalePageLayoutView="85" workbookViewId="0">
      <selection activeCell="H22" sqref="H22"/>
    </sheetView>
  </sheetViews>
  <sheetFormatPr defaultColWidth="0" defaultRowHeight="12.75" zeroHeight="1" x14ac:dyDescent="0.2"/>
  <cols>
    <col min="1" max="1" width="44" style="1" customWidth="1"/>
    <col min="2" max="2" width="21.625" style="14" customWidth="1"/>
    <col min="3" max="3" width="27.5" style="1" customWidth="1"/>
    <col min="4" max="4" width="19.5" style="12" customWidth="1"/>
    <col min="5" max="5" width="26.625" style="1" customWidth="1"/>
    <col min="6" max="6" width="15.625" style="1" customWidth="1"/>
    <col min="7" max="7" width="15.375" style="1" customWidth="1"/>
    <col min="8" max="8" width="20.75" style="1" customWidth="1"/>
    <col min="9" max="9" width="8.75" style="1" customWidth="1"/>
    <col min="10" max="16384" width="9" style="1" hidden="1"/>
  </cols>
  <sheetData>
    <row r="1" spans="1:8" ht="70.5" customHeight="1" x14ac:dyDescent="0.2">
      <c r="B1" s="51"/>
      <c r="C1" s="51"/>
      <c r="D1" s="51"/>
      <c r="E1" s="51"/>
      <c r="F1" s="51"/>
      <c r="G1" s="51"/>
      <c r="H1" s="2"/>
    </row>
    <row r="2" spans="1:8" ht="65.25" customHeight="1" x14ac:dyDescent="0.2">
      <c r="A2" s="63" t="s">
        <v>53</v>
      </c>
      <c r="B2" s="63"/>
      <c r="C2" s="63"/>
      <c r="D2" s="63"/>
      <c r="E2" s="63"/>
      <c r="F2" s="63"/>
      <c r="G2" s="63"/>
      <c r="H2" s="63"/>
    </row>
    <row r="3" spans="1:8" ht="297" customHeight="1" x14ac:dyDescent="0.2">
      <c r="A3" s="64" t="s">
        <v>42</v>
      </c>
      <c r="B3" s="65"/>
      <c r="C3" s="65"/>
      <c r="D3" s="65"/>
      <c r="E3" s="65"/>
      <c r="F3" s="65"/>
      <c r="G3" s="65"/>
      <c r="H3" s="65"/>
    </row>
    <row r="4" spans="1:8" s="12" customFormat="1" ht="18" customHeight="1" thickBot="1" x14ac:dyDescent="0.25">
      <c r="A4" s="38"/>
      <c r="B4" s="38"/>
      <c r="C4" s="39"/>
      <c r="D4" s="40"/>
      <c r="E4" s="41"/>
      <c r="F4" s="42"/>
      <c r="G4" s="43"/>
      <c r="H4" s="44"/>
    </row>
    <row r="5" spans="1:8" s="12" customFormat="1" ht="78" customHeight="1" thickBot="1" x14ac:dyDescent="0.25">
      <c r="A5" s="66" t="s">
        <v>37</v>
      </c>
      <c r="B5" s="67"/>
      <c r="C5" s="67"/>
      <c r="D5" s="48" t="s">
        <v>14</v>
      </c>
      <c r="E5" s="47" t="s">
        <v>50</v>
      </c>
      <c r="F5" s="46" t="s">
        <v>49</v>
      </c>
      <c r="G5" s="46" t="s">
        <v>35</v>
      </c>
      <c r="H5" s="46" t="s">
        <v>1</v>
      </c>
    </row>
    <row r="6" spans="1:8" s="12" customFormat="1" ht="249.75" customHeight="1" thickBot="1" x14ac:dyDescent="0.25">
      <c r="A6" s="55" t="s">
        <v>48</v>
      </c>
      <c r="B6" s="56"/>
      <c r="C6" s="57"/>
      <c r="D6" s="34"/>
      <c r="E6" s="50"/>
      <c r="F6" s="35"/>
      <c r="G6" s="36" t="s">
        <v>39</v>
      </c>
      <c r="H6" s="37">
        <f>IF((F6*1435&gt;1435000),1435000,F6*1435)</f>
        <v>0</v>
      </c>
    </row>
    <row r="7" spans="1:8" s="12" customFormat="1" ht="74.25" customHeight="1" thickBot="1" x14ac:dyDescent="0.25">
      <c r="A7" s="66" t="s">
        <v>38</v>
      </c>
      <c r="B7" s="67"/>
      <c r="C7" s="67"/>
      <c r="D7" s="48" t="s">
        <v>14</v>
      </c>
      <c r="E7" s="47" t="s">
        <v>55</v>
      </c>
      <c r="F7" s="46" t="s">
        <v>40</v>
      </c>
      <c r="G7" s="46" t="s">
        <v>35</v>
      </c>
      <c r="H7" s="46" t="s">
        <v>1</v>
      </c>
    </row>
    <row r="8" spans="1:8" s="12" customFormat="1" ht="211.5" customHeight="1" thickBot="1" x14ac:dyDescent="0.25">
      <c r="A8" s="55" t="s">
        <v>54</v>
      </c>
      <c r="B8" s="56"/>
      <c r="C8" s="57"/>
      <c r="D8" s="49"/>
      <c r="E8" s="73"/>
      <c r="F8" s="35"/>
      <c r="G8" s="36" t="s">
        <v>41</v>
      </c>
      <c r="H8" s="37">
        <f>IF((F8*260&gt;2080000),2080000,F8*260)</f>
        <v>0</v>
      </c>
    </row>
    <row r="9" spans="1:8" s="12" customFormat="1" ht="21.75" customHeight="1" thickBot="1" x14ac:dyDescent="0.25">
      <c r="A9" s="30"/>
      <c r="B9" s="31"/>
      <c r="C9" s="32"/>
      <c r="D9" s="32"/>
      <c r="E9" s="32"/>
      <c r="F9" s="16"/>
      <c r="G9" s="16"/>
      <c r="H9" s="16"/>
    </row>
    <row r="10" spans="1:8" s="12" customFormat="1" ht="30" customHeight="1" thickBot="1" x14ac:dyDescent="0.25">
      <c r="A10" s="3"/>
      <c r="B10" s="15"/>
      <c r="C10" s="60" t="s">
        <v>0</v>
      </c>
      <c r="D10" s="61"/>
      <c r="E10" s="61"/>
      <c r="F10" s="61"/>
      <c r="G10" s="62"/>
      <c r="H10" s="21">
        <f>SUM(H6, H8)</f>
        <v>0</v>
      </c>
    </row>
    <row r="11" spans="1:8" s="12" customFormat="1" ht="30" customHeight="1" x14ac:dyDescent="0.2">
      <c r="A11" s="58"/>
      <c r="B11" s="58"/>
      <c r="C11" s="58"/>
      <c r="D11" s="58"/>
      <c r="E11" s="58"/>
      <c r="F11" s="58"/>
      <c r="G11" s="58"/>
      <c r="H11" s="59"/>
    </row>
    <row r="12" spans="1:8" s="12" customFormat="1" ht="30" customHeight="1" x14ac:dyDescent="0.2">
      <c r="A12" s="17" t="s">
        <v>31</v>
      </c>
      <c r="B12" s="17"/>
      <c r="C12" s="17"/>
      <c r="D12" s="17"/>
      <c r="E12" s="17"/>
      <c r="F12" s="17"/>
      <c r="G12" s="17"/>
      <c r="H12" s="17"/>
    </row>
    <row r="13" spans="1:8" s="12" customFormat="1" ht="30" customHeight="1" x14ac:dyDescent="0.2">
      <c r="A13" s="52" t="s">
        <v>32</v>
      </c>
      <c r="B13" s="53"/>
      <c r="C13" s="53"/>
      <c r="D13" s="53"/>
      <c r="E13" s="53"/>
      <c r="F13" s="53"/>
      <c r="G13" s="53"/>
      <c r="H13" s="53"/>
    </row>
    <row r="14" spans="1:8" s="12" customFormat="1" ht="27" customHeight="1" x14ac:dyDescent="0.2">
      <c r="A14" s="69" t="s">
        <v>15</v>
      </c>
      <c r="B14" s="70"/>
      <c r="C14" s="70"/>
      <c r="D14" s="70"/>
      <c r="E14" s="70"/>
      <c r="F14" s="70"/>
      <c r="G14" s="70"/>
      <c r="H14" s="45"/>
    </row>
    <row r="15" spans="1:8" s="12" customFormat="1" ht="24" customHeight="1" x14ac:dyDescent="0.2">
      <c r="A15" s="69" t="s">
        <v>16</v>
      </c>
      <c r="B15" s="70"/>
      <c r="C15" s="70"/>
      <c r="D15" s="70"/>
      <c r="E15" s="70"/>
      <c r="F15" s="70"/>
      <c r="G15" s="70"/>
      <c r="H15" s="45">
        <v>0</v>
      </c>
    </row>
    <row r="16" spans="1:8" s="12" customFormat="1" ht="22.5" customHeight="1" x14ac:dyDescent="0.2">
      <c r="A16" s="69" t="s">
        <v>17</v>
      </c>
      <c r="B16" s="70"/>
      <c r="C16" s="70"/>
      <c r="D16" s="70"/>
      <c r="E16" s="70"/>
      <c r="F16" s="70"/>
      <c r="G16" s="70"/>
      <c r="H16" s="45">
        <v>0</v>
      </c>
    </row>
    <row r="17" spans="1:8" ht="15.75" x14ac:dyDescent="0.2">
      <c r="A17" s="71" t="s">
        <v>18</v>
      </c>
      <c r="B17" s="72"/>
      <c r="C17" s="72"/>
      <c r="D17" s="72"/>
      <c r="E17" s="72"/>
      <c r="F17" s="72"/>
      <c r="G17" s="72"/>
      <c r="H17" s="29">
        <f>SUM(H14:H16)</f>
        <v>0</v>
      </c>
    </row>
    <row r="18" spans="1:8" ht="15.75" x14ac:dyDescent="0.2">
      <c r="A18" s="17" t="s">
        <v>19</v>
      </c>
      <c r="B18" s="17"/>
      <c r="C18" s="17"/>
      <c r="D18" s="17"/>
      <c r="E18" s="17"/>
      <c r="F18" s="17"/>
      <c r="G18" s="17"/>
      <c r="H18" s="17"/>
    </row>
    <row r="19" spans="1:8" s="12" customFormat="1" ht="14.25" x14ac:dyDescent="0.2">
      <c r="A19" s="18" t="s">
        <v>20</v>
      </c>
      <c r="B19" s="18"/>
      <c r="C19" s="18"/>
      <c r="D19" s="18"/>
      <c r="E19" s="18"/>
      <c r="F19" s="18"/>
      <c r="G19" s="18"/>
      <c r="H19" s="18"/>
    </row>
    <row r="20" spans="1:8" s="12" customFormat="1" ht="14.25" x14ac:dyDescent="0.2">
      <c r="A20" s="18" t="s">
        <v>21</v>
      </c>
      <c r="B20" s="18"/>
      <c r="C20" s="18"/>
      <c r="D20" s="18"/>
      <c r="E20" s="18"/>
      <c r="F20" s="18"/>
      <c r="G20" s="18"/>
      <c r="H20" s="18"/>
    </row>
    <row r="21" spans="1:8" s="12" customFormat="1" ht="16.5" customHeight="1" x14ac:dyDescent="0.2">
      <c r="A21" s="18" t="s">
        <v>22</v>
      </c>
      <c r="B21" s="18"/>
      <c r="C21" s="18"/>
      <c r="D21" s="18"/>
      <c r="E21" s="18"/>
      <c r="F21" s="18"/>
      <c r="G21" s="18"/>
      <c r="H21" s="18"/>
    </row>
    <row r="22" spans="1:8" s="12" customFormat="1" ht="16.5" customHeight="1" x14ac:dyDescent="0.2">
      <c r="A22" s="18" t="s">
        <v>23</v>
      </c>
      <c r="B22" s="18"/>
      <c r="C22" s="18"/>
      <c r="D22" s="18"/>
      <c r="E22" s="18"/>
      <c r="F22" s="18"/>
      <c r="G22" s="18"/>
      <c r="H22" s="18"/>
    </row>
    <row r="23" spans="1:8" s="12" customFormat="1" ht="16.5" customHeight="1" x14ac:dyDescent="0.2">
      <c r="A23" s="18" t="s">
        <v>24</v>
      </c>
      <c r="B23" s="18"/>
      <c r="C23" s="18"/>
      <c r="D23" s="18"/>
      <c r="E23" s="18"/>
      <c r="F23" s="18"/>
      <c r="G23" s="18"/>
      <c r="H23" s="18"/>
    </row>
    <row r="24" spans="1:8" s="12" customFormat="1" ht="16.5" customHeight="1" x14ac:dyDescent="0.2">
      <c r="A24" s="18" t="s">
        <v>25</v>
      </c>
      <c r="B24" s="18"/>
      <c r="C24" s="18"/>
      <c r="D24" s="18"/>
      <c r="E24" s="18"/>
      <c r="F24" s="18"/>
      <c r="G24" s="18"/>
      <c r="H24" s="18"/>
    </row>
    <row r="25" spans="1:8" s="12" customFormat="1" ht="14.25" x14ac:dyDescent="0.2">
      <c r="A25" s="18" t="s">
        <v>26</v>
      </c>
      <c r="B25" s="18"/>
      <c r="C25" s="18"/>
      <c r="D25" s="18"/>
      <c r="E25" s="18"/>
      <c r="F25" s="18"/>
      <c r="G25" s="18"/>
      <c r="H25" s="18"/>
    </row>
    <row r="26" spans="1:8" s="12" customFormat="1" ht="14.25" x14ac:dyDescent="0.2">
      <c r="A26" s="18" t="s">
        <v>27</v>
      </c>
      <c r="B26" s="18"/>
      <c r="C26" s="18"/>
      <c r="D26" s="18"/>
      <c r="E26" s="18"/>
      <c r="F26" s="18"/>
      <c r="G26" s="18"/>
      <c r="H26" s="18"/>
    </row>
    <row r="27" spans="1:8" s="12" customFormat="1" ht="15" x14ac:dyDescent="0.2">
      <c r="A27" s="20"/>
      <c r="B27" s="20"/>
      <c r="C27" s="20"/>
      <c r="D27" s="20"/>
      <c r="E27" s="20"/>
      <c r="F27" s="20"/>
      <c r="G27" s="20"/>
      <c r="H27" s="20"/>
    </row>
    <row r="28" spans="1:8" s="12" customFormat="1" ht="14.25" x14ac:dyDescent="0.2">
      <c r="A28" s="22" t="s">
        <v>28</v>
      </c>
      <c r="B28" s="23"/>
      <c r="C28" s="23"/>
      <c r="D28" s="23"/>
      <c r="E28" s="23"/>
      <c r="F28" s="23"/>
      <c r="G28" s="23"/>
      <c r="H28" s="28">
        <f>H10</f>
        <v>0</v>
      </c>
    </row>
    <row r="29" spans="1:8" s="12" customFormat="1" ht="14.25" x14ac:dyDescent="0.2">
      <c r="A29" s="22"/>
      <c r="B29" s="22"/>
      <c r="C29" s="22"/>
      <c r="D29" s="22"/>
      <c r="E29" s="22"/>
      <c r="F29" s="22"/>
      <c r="G29" s="22"/>
      <c r="H29" s="24"/>
    </row>
    <row r="30" spans="1:8" s="12" customFormat="1" ht="14.25" x14ac:dyDescent="0.2">
      <c r="A30" s="22" t="s">
        <v>29</v>
      </c>
      <c r="B30" s="22"/>
      <c r="C30" s="22"/>
      <c r="D30" s="22"/>
      <c r="E30" s="22"/>
      <c r="F30" s="22"/>
      <c r="G30" s="22"/>
      <c r="H30" s="25">
        <f>H17/2</f>
        <v>0</v>
      </c>
    </row>
    <row r="31" spans="1:8" s="12" customFormat="1" ht="14.25" x14ac:dyDescent="0.2">
      <c r="A31" s="22"/>
      <c r="B31" s="22"/>
      <c r="C31" s="22"/>
      <c r="D31" s="22"/>
      <c r="E31" s="22"/>
      <c r="F31" s="22"/>
      <c r="G31" s="22"/>
      <c r="H31" s="24"/>
    </row>
    <row r="32" spans="1:8" s="12" customFormat="1" ht="15" x14ac:dyDescent="0.2">
      <c r="A32" s="18" t="s">
        <v>30</v>
      </c>
      <c r="B32" s="18"/>
      <c r="C32" s="18"/>
      <c r="D32" s="18"/>
      <c r="E32" s="18"/>
      <c r="F32" s="18"/>
      <c r="G32" s="18"/>
      <c r="H32" s="26">
        <f>IF(H28&gt;H30,H30,H28)</f>
        <v>0</v>
      </c>
    </row>
    <row r="33" spans="1:8" s="12" customFormat="1" x14ac:dyDescent="0.2">
      <c r="B33" s="1"/>
      <c r="C33" s="1"/>
      <c r="E33" s="1"/>
      <c r="F33" s="1"/>
      <c r="G33" s="1"/>
      <c r="H33" s="1"/>
    </row>
    <row r="34" spans="1:8" s="12" customFormat="1" ht="15" x14ac:dyDescent="0.2">
      <c r="B34" s="20"/>
      <c r="C34" s="20"/>
      <c r="D34" s="20"/>
      <c r="E34" s="20"/>
      <c r="F34" s="20"/>
      <c r="G34" s="20"/>
      <c r="H34" s="20"/>
    </row>
    <row r="35" spans="1:8" ht="29.25" customHeight="1" x14ac:dyDescent="0.2">
      <c r="A35" s="12"/>
      <c r="C35" s="27" t="s">
        <v>2</v>
      </c>
      <c r="D35" s="27"/>
      <c r="E35" s="54"/>
      <c r="F35" s="54"/>
      <c r="G35" s="54"/>
      <c r="H35" s="54"/>
    </row>
    <row r="36" spans="1:8" ht="22.5" customHeight="1" x14ac:dyDescent="0.2">
      <c r="A36" s="12"/>
      <c r="C36" s="19"/>
      <c r="D36" s="19"/>
      <c r="E36" s="14"/>
      <c r="F36" s="14"/>
      <c r="G36" s="14"/>
      <c r="H36" s="14"/>
    </row>
    <row r="37" spans="1:8" ht="22.5" customHeight="1" x14ac:dyDescent="0.2">
      <c r="A37" s="12"/>
      <c r="C37" s="27" t="s">
        <v>33</v>
      </c>
      <c r="D37" s="27"/>
      <c r="E37" s="54"/>
      <c r="F37" s="54"/>
      <c r="G37" s="54"/>
      <c r="H37" s="54"/>
    </row>
    <row r="38" spans="1:8" ht="22.5" customHeight="1" x14ac:dyDescent="0.2">
      <c r="A38" s="12"/>
      <c r="C38" s="12"/>
      <c r="E38" s="14"/>
      <c r="F38" s="14"/>
      <c r="G38" s="14"/>
      <c r="H38" s="14"/>
    </row>
    <row r="39" spans="1:8" ht="22.5" customHeight="1" x14ac:dyDescent="0.2">
      <c r="A39" s="12"/>
      <c r="C39" s="27" t="s">
        <v>3</v>
      </c>
      <c r="D39" s="27"/>
      <c r="E39" s="54"/>
      <c r="F39" s="54"/>
      <c r="G39" s="54"/>
      <c r="H39" s="54"/>
    </row>
    <row r="40" spans="1:8" ht="22.5" customHeight="1" x14ac:dyDescent="0.2">
      <c r="A40" s="12"/>
      <c r="B40" s="12"/>
      <c r="C40" s="12"/>
      <c r="E40" s="12"/>
      <c r="F40" s="12"/>
      <c r="G40" s="12"/>
      <c r="H40" s="12"/>
    </row>
    <row r="41" spans="1:8" ht="22.5" customHeight="1" x14ac:dyDescent="0.2">
      <c r="A41" s="12"/>
      <c r="B41" s="12"/>
      <c r="C41" s="12"/>
      <c r="E41" s="68"/>
      <c r="F41" s="68"/>
      <c r="G41" s="68"/>
      <c r="H41" s="68"/>
    </row>
    <row r="42" spans="1:8" x14ac:dyDescent="0.2">
      <c r="A42" s="12"/>
      <c r="C42" s="12"/>
      <c r="E42" s="12"/>
      <c r="F42" s="12"/>
      <c r="G42" s="12"/>
      <c r="H42" s="12"/>
    </row>
    <row r="43" spans="1:8" hidden="1" x14ac:dyDescent="0.2">
      <c r="A43" s="12"/>
      <c r="C43" s="12"/>
      <c r="E43" s="12"/>
      <c r="F43" s="12"/>
      <c r="G43" s="12"/>
      <c r="H43" s="12"/>
    </row>
    <row r="44" spans="1:8" hidden="1" x14ac:dyDescent="0.2">
      <c r="A44" s="12"/>
      <c r="C44" s="12"/>
      <c r="E44" s="12"/>
      <c r="F44" s="12"/>
      <c r="G44" s="12"/>
      <c r="H44" s="12"/>
    </row>
    <row r="45" spans="1:8" hidden="1" x14ac:dyDescent="0.2"/>
    <row r="46" spans="1:8" hidden="1" x14ac:dyDescent="0.2"/>
    <row r="47" spans="1:8" hidden="1" x14ac:dyDescent="0.2"/>
    <row r="48" spans="1: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sheetData>
  <sheetProtection password="81E5" sheet="1" objects="1" scenarios="1"/>
  <mergeCells count="18">
    <mergeCell ref="E41:H41"/>
    <mergeCell ref="A14:G14"/>
    <mergeCell ref="A15:G15"/>
    <mergeCell ref="A16:G16"/>
    <mergeCell ref="A17:G17"/>
    <mergeCell ref="E39:H39"/>
    <mergeCell ref="B1:G1"/>
    <mergeCell ref="A13:H13"/>
    <mergeCell ref="E35:H35"/>
    <mergeCell ref="E37:H37"/>
    <mergeCell ref="A6:C6"/>
    <mergeCell ref="A11:H11"/>
    <mergeCell ref="C10:G10"/>
    <mergeCell ref="A8:C8"/>
    <mergeCell ref="A2:H2"/>
    <mergeCell ref="A3:H3"/>
    <mergeCell ref="A5:C5"/>
    <mergeCell ref="A7:C7"/>
  </mergeCells>
  <phoneticPr fontId="1"/>
  <printOptions horizontalCentered="1"/>
  <pageMargins left="0.62" right="0.37" top="0.6" bottom="0.33" header="0.38" footer="0.55000000000000004"/>
  <pageSetup scale="42" orientation="portrait" r:id="rId1"/>
  <headerFooter alignWithMargins="0">
    <oddFooter>&amp;L&amp;"Arial,Regular"&amp;8A mark of the Province of Ontario protected under Canadian trademark law. 
Used under sublicence.
&amp;XOM&amp;XOfficial Mark of the Independent Electricity System Operator.  Used under license.
&amp;CV2.0&amp;RPage 1 of 1</oddFooter>
  </headerFooter>
  <colBreaks count="1" manualBreakCount="1">
    <brk id="9" max="4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19" sqref="A19"/>
    </sheetView>
  </sheetViews>
  <sheetFormatPr defaultRowHeight="12.75" x14ac:dyDescent="0.2"/>
  <cols>
    <col min="1" max="1" width="163" bestFit="1" customWidth="1"/>
  </cols>
  <sheetData>
    <row r="1" spans="1:1" x14ac:dyDescent="0.2">
      <c r="A1" s="33" t="s">
        <v>34</v>
      </c>
    </row>
  </sheetData>
  <hyperlinks>
    <hyperlink ref="A1" r:id="rId1" tooltip="click to email retrofit@ieso.c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2:E16"/>
  <sheetViews>
    <sheetView workbookViewId="0">
      <selection activeCell="B5" sqref="B5"/>
    </sheetView>
  </sheetViews>
  <sheetFormatPr defaultRowHeight="12.75" x14ac:dyDescent="0.2"/>
  <cols>
    <col min="1" max="1" width="14.375" bestFit="1" customWidth="1"/>
  </cols>
  <sheetData>
    <row r="2" spans="1:5" x14ac:dyDescent="0.2">
      <c r="A2" t="s">
        <v>4</v>
      </c>
      <c r="B2" s="6">
        <v>3</v>
      </c>
    </row>
    <row r="3" spans="1:5" x14ac:dyDescent="0.2">
      <c r="A3" s="5" t="s">
        <v>6</v>
      </c>
      <c r="B3" s="7" t="s">
        <v>51</v>
      </c>
    </row>
    <row r="4" spans="1:5" x14ac:dyDescent="0.2">
      <c r="A4" s="5" t="s">
        <v>7</v>
      </c>
      <c r="B4" s="8">
        <v>28</v>
      </c>
    </row>
    <row r="5" spans="1:5" x14ac:dyDescent="0.2">
      <c r="A5" s="5" t="s">
        <v>8</v>
      </c>
      <c r="B5" s="8">
        <v>2024</v>
      </c>
    </row>
    <row r="6" spans="1:5" x14ac:dyDescent="0.2">
      <c r="A6" s="5"/>
    </row>
    <row r="7" spans="1:5" ht="18" x14ac:dyDescent="0.25">
      <c r="A7" s="4" t="s">
        <v>5</v>
      </c>
    </row>
    <row r="16" spans="1:5" x14ac:dyDescent="0.2">
      <c r="E16" t="s">
        <v>36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E6"/>
  <sheetViews>
    <sheetView workbookViewId="0">
      <selection activeCell="E7" sqref="E7"/>
    </sheetView>
  </sheetViews>
  <sheetFormatPr defaultColWidth="9" defaultRowHeight="12.75" x14ac:dyDescent="0.2"/>
  <cols>
    <col min="1" max="1" width="13.75" style="10" bestFit="1" customWidth="1"/>
    <col min="2" max="2" width="12.125" style="10" customWidth="1"/>
    <col min="3" max="3" width="27.25" style="10" customWidth="1"/>
    <col min="4" max="4" width="25.75" style="10" bestFit="1" customWidth="1"/>
    <col min="5" max="5" width="68.375" style="10" bestFit="1" customWidth="1"/>
    <col min="6" max="16384" width="9" style="10"/>
  </cols>
  <sheetData>
    <row r="1" spans="1:5" x14ac:dyDescent="0.2">
      <c r="A1" s="9" t="s">
        <v>9</v>
      </c>
      <c r="B1" s="9" t="s">
        <v>10</v>
      </c>
      <c r="C1" s="9" t="s">
        <v>11</v>
      </c>
      <c r="D1" s="9" t="s">
        <v>12</v>
      </c>
      <c r="E1" s="9" t="s">
        <v>13</v>
      </c>
    </row>
    <row r="2" spans="1:5" x14ac:dyDescent="0.2">
      <c r="A2" s="13">
        <v>1</v>
      </c>
      <c r="B2" s="11">
        <v>43718</v>
      </c>
      <c r="C2" s="10" t="s">
        <v>43</v>
      </c>
      <c r="D2" s="10" t="s">
        <v>45</v>
      </c>
      <c r="E2" s="10" t="s">
        <v>47</v>
      </c>
    </row>
    <row r="3" spans="1:5" x14ac:dyDescent="0.2">
      <c r="A3" s="13">
        <v>2</v>
      </c>
      <c r="B3" s="11">
        <v>43837</v>
      </c>
      <c r="C3" s="10" t="s">
        <v>44</v>
      </c>
      <c r="D3" s="10" t="s">
        <v>45</v>
      </c>
      <c r="E3" s="10" t="s">
        <v>46</v>
      </c>
    </row>
    <row r="4" spans="1:5" x14ac:dyDescent="0.2">
      <c r="A4" s="13">
        <v>3</v>
      </c>
      <c r="B4" s="11">
        <v>43888</v>
      </c>
      <c r="C4" s="10" t="s">
        <v>44</v>
      </c>
      <c r="D4" s="10" t="s">
        <v>45</v>
      </c>
      <c r="E4" s="10" t="s">
        <v>52</v>
      </c>
    </row>
    <row r="5" spans="1:5" x14ac:dyDescent="0.2">
      <c r="A5" s="13"/>
      <c r="B5" s="11"/>
    </row>
    <row r="6" spans="1:5" x14ac:dyDescent="0.2">
      <c r="A6" s="13"/>
      <c r="B6" s="1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2A5C3414E2B8E45BD8987C08A5A4B36" ma:contentTypeVersion="4" ma:contentTypeDescription="Create a new document." ma:contentTypeScope="" ma:versionID="151cd2fbf751d405e6b8228d292cfb5c">
  <xsd:schema xmlns:xsd="http://www.w3.org/2001/XMLSchema" xmlns:xs="http://www.w3.org/2001/XMLSchema" xmlns:p="http://schemas.microsoft.com/office/2006/metadata/properties" xmlns:ns2="454a7036-fd71-40f3-bf90-e53241483c2a" targetNamespace="http://schemas.microsoft.com/office/2006/metadata/properties" ma:root="true" ma:fieldsID="b84b97a972b5c8113e3b75b83599679a" ns2:_="">
    <xsd:import namespace="454a7036-fd71-40f3-bf90-e53241483c2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4a7036-fd71-40f3-bf90-e53241483c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5AAA3F-D113-45E6-9413-7A06F3709523}">
  <ds:schemaRefs>
    <ds:schemaRef ds:uri="http://purl.org/dc/elements/1.1/"/>
    <ds:schemaRef ds:uri="http://schemas.microsoft.com/office/2006/metadata/properties"/>
    <ds:schemaRef ds:uri="http://purl.org/dc/terms/"/>
    <ds:schemaRef ds:uri="454a7036-fd71-40f3-bf90-e53241483c2a"/>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D4A54C5B-D9F5-40B2-B307-807D2ACA15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4a7036-fd71-40f3-bf90-e53241483c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9C840E-1F1F-4675-8B40-B3FFF0BF1C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Eligible Measures List</vt:lpstr>
      <vt:lpstr>Accessibililty Disclaimer</vt:lpstr>
      <vt:lpstr>Version Control </vt:lpstr>
      <vt:lpstr>Revision History</vt:lpstr>
      <vt:lpstr>'Eligible Measures 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2024-01-05T15:39:14Z</cp:lastPrinted>
  <dcterms:created xsi:type="dcterms:W3CDTF">2006-11-22T17:43:49Z</dcterms:created>
  <dcterms:modified xsi:type="dcterms:W3CDTF">2024-03-04T18:19:39Z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0x010100E2A5C3414E2B8E45BD8987C08A5A4B36</vt:lpwstr>
  </property>
</Properties>
</file>