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defaultThemeVersion="124226"/>
  <mc:AlternateContent xmlns:mc="http://schemas.openxmlformats.org/markup-compatibility/2006">
    <mc:Choice Requires="x15">
      <x15ac:absPath xmlns:x15ac="http://schemas.microsoft.com/office/spreadsheetml/2010/11/ac" url="C:\Users\chud\Desktop\"/>
    </mc:Choice>
  </mc:AlternateContent>
  <workbookProtection workbookAlgorithmName="SHA-512" workbookHashValue="esODOelQX56QwRSkDhpHnnhfhuEbYDIeFvJyyfawaKP4X3IbZwHb97wgDLgf+UhTKXH1ss5ICSELAQOrefGEsQ==" workbookSaltValue="v03tvht3btjT9Z7+mNBN3Q==" workbookSpinCount="100000" lockStructure="1"/>
  <bookViews>
    <workbookView xWindow="0" yWindow="0" windowWidth="28800" windowHeight="11700" tabRatio="500"/>
  </bookViews>
  <sheets>
    <sheet name="Eligible Measures List" sheetId="1" r:id="rId1"/>
    <sheet name="Accessiblity Disclaimer" sheetId="4" r:id="rId2"/>
    <sheet name="Version Control" sheetId="2" state="hidden" r:id="rId3"/>
    <sheet name="Revision History" sheetId="3" state="hidden" r:id="rId4"/>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1" l="1"/>
  <c r="J39" i="1"/>
  <c r="J41" i="1"/>
  <c r="J43" i="1"/>
  <c r="J45" i="1"/>
  <c r="J47" i="1"/>
  <c r="A2" i="1"/>
  <c r="J10" i="1"/>
  <c r="J12" i="1"/>
  <c r="J14" i="1"/>
  <c r="J22" i="1"/>
  <c r="J24" i="1"/>
  <c r="J26" i="1"/>
  <c r="J28" i="1"/>
  <c r="J30" i="1"/>
  <c r="J59" i="1"/>
  <c r="J72" i="1"/>
  <c r="J52" i="1" l="1"/>
  <c r="J70" i="1" s="1"/>
  <c r="J74" i="1" s="1"/>
</calcChain>
</file>

<file path=xl/sharedStrings.xml><?xml version="1.0" encoding="utf-8"?>
<sst xmlns="http://schemas.openxmlformats.org/spreadsheetml/2006/main" count="82" uniqueCount="74">
  <si>
    <t>TOTAL PARTICIPANT INCENTIVE REQUESTED:</t>
  </si>
  <si>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</si>
  <si>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</si>
  <si>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</si>
  <si>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</si>
  <si>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</si>
  <si>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</si>
  <si>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Details</t>
  </si>
  <si>
    <t>Date</t>
  </si>
  <si>
    <t>PROJECT COST BREAKDOWN</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</si>
  <si>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</si>
  <si>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</si>
  <si>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</si>
  <si>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</si>
  <si>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</si>
  <si>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</si>
  <si>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</si>
  <si>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</si>
  <si>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</si>
  <si>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</si>
  <si>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</si>
  <si>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</si>
  <si>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</si>
  <si>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</si>
  <si>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</si>
  <si>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</si>
  <si>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Manufacturer Name / Model#</t>
  </si>
  <si>
    <t>Quantity</t>
  </si>
  <si>
    <t>Costs which are eligible to be included in determining applicable Participant Incentives must be costs of 3rd party suppliers directly related to the procurement and implementation of the Eligible Measures and are limited to the following:</t>
  </si>
  <si>
    <t>Name of Applicant:</t>
  </si>
  <si>
    <t>Company Name:</t>
  </si>
  <si>
    <t>Building Address:</t>
  </si>
  <si>
    <t>DEMAND CONTROLLED VENTILATION - ENCLOSED PARKING GARAGES</t>
  </si>
  <si>
    <t xml:space="preserve"> </t>
  </si>
  <si>
    <t>Participant Incentive ($) per DCV system</t>
  </si>
  <si>
    <t>Total Incentive ($)</t>
  </si>
  <si>
    <t>&gt;100,000 &amp; &lt;250,000 SQ.FT.</t>
  </si>
  <si>
    <t>&gt;250,000 &amp; &lt;500,000 SQ.FT.</t>
  </si>
  <si>
    <t>&gt;500,000 &amp; &lt;750,000 SQ.FT.</t>
  </si>
  <si>
    <t>&gt;750,000 to &lt;1,000,000 SQ.FT.</t>
  </si>
  <si>
    <t>Total Area Served per DCV system</t>
  </si>
  <si>
    <t>Demand Control Ventilation System - Parking Garage</t>
  </si>
  <si>
    <t>Demand Control Kitchen Ventilation System</t>
  </si>
  <si>
    <t>Total Exhaust Fan Capacity per DCKV system</t>
  </si>
  <si>
    <t>Participant Incentive ($) per DCKV system</t>
  </si>
  <si>
    <t>&gt;10 &amp; ≤25 HP</t>
  </si>
  <si>
    <t>&gt;25 &amp; ≤50 HP</t>
  </si>
  <si>
    <t>&gt;50 &amp; ≤75 HP</t>
  </si>
  <si>
    <t>&gt;75 &amp; ≤100 HP</t>
  </si>
  <si>
    <t>&gt;5,000 &amp; ≤10,000 
CFM</t>
  </si>
  <si>
    <t xml:space="preserve">&gt;10,000 &amp;  ≤15,000 CFM </t>
  </si>
  <si>
    <t>0 to ≤5,000 CFM</t>
  </si>
  <si>
    <t>DEMAND CONTROLLED VENTILATION - KITCHEN</t>
  </si>
  <si>
    <t>The Demand Controlled Ventilation - Enclosed Parking Garage system must consist of sensor(s) and controls to determine the level of contaminants (mainly carbon monoxide) to limited the concentration to not more than 100 parts per million of air. The DCV system must controls the exhaust fan operation to maintain indoor air quality requirements.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</si>
  <si>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</si>
  <si>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Prescriptive worksheets are no longer required to submit Retrofit incentive applications in the 2021-2024 Conservation and Demand Management Framework. This is an optional worksheet, made available to assist Retrofit applicants with calculating incentives</t>
  </si>
  <si>
    <r>
      <t xml:space="preserve">The DCKV system must consists of </t>
    </r>
    <r>
      <rPr>
        <b/>
        <sz val="10"/>
        <rFont val="Arial"/>
        <family val="2"/>
      </rPr>
      <t>sensor(s)</t>
    </r>
    <r>
      <rPr>
        <sz val="10"/>
        <rFont val="Arial"/>
        <family val="2"/>
      </rPr>
      <t xml:space="preserve"> to determine the level of contaminants in the exhaust stream and </t>
    </r>
    <r>
      <rPr>
        <b/>
        <sz val="10"/>
        <rFont val="Arial"/>
        <family val="2"/>
      </rPr>
      <t>controls</t>
    </r>
    <r>
      <rPr>
        <sz val="10"/>
        <rFont val="Arial"/>
        <family val="2"/>
      </rPr>
      <t xml:space="preserve"> to modulate the exhaust/supply fan speeds to maintain indoor air quality requirements.</t>
    </r>
  </si>
  <si>
    <r>
      <t>Note:</t>
    </r>
    <r>
      <rPr>
        <sz val="10"/>
        <rFont val="Arial"/>
        <family val="2"/>
      </rPr>
      <t xml:space="preserve"> The Eligible Measures Lists and Eligible Measures Worksheets are based on assumptions and are subject to change and the incentive amounts do not include HST or other applicable taxes.</t>
    </r>
    <r>
      <rPr>
        <vertAlign val="superscript"/>
        <sz val="10"/>
        <rFont val="Arial"/>
        <family val="2"/>
      </rPr>
      <t/>
    </r>
  </si>
  <si>
    <t>Total Exhaust Fan Capacity per DCV system</t>
  </si>
  <si>
    <t>&gt;5 to ≤10 HP</t>
  </si>
  <si>
    <t>2021-2024 CDM Framework Release</t>
  </si>
  <si>
    <t>Removed Proof of Payment Clause</t>
  </si>
  <si>
    <t>ELIGIBILITY CRITERIAS FOR DEMAND CONTROLLED VENTILATION - INTERIOR SPACE &amp; PARKING GARAGE
Retrofit of an existing building ventilation system with controls that modulate outside air ventilation based on real-time occupancy.
1. Conditioned space must be kept between 18°C (65°F) and 26°C (78°F) during operating hours (except for garages).
2. System must currently have a fresh air requirement equal to or greater than 10 percent of supply air requirements.
3. For conditioned interior spaces, carbon dioxide sensors must be installed in conjunction with fully functioning economizers with zone level sensors or return system sensors.
4. For garage spaces, fans must modulate the ventilation airflow based on pollutant concentrations (primarily carbon monoxide) in the space.
5. The incentive is calculated per square foot of area controlled, so a floor plan must be submitted with the preapproval application.
6. This measure cannot be used in conjunction with the energy management system measure where it is selected as one of the qualifying control strategies on the EMS incentives worksheet.
7. Residential space cannot be included in the claimed square footage.
8. Demand Controlled Ventilation for Parking Garage is not eligible for New construction, including New Building Systems and Extension of Existing Building, Extensive Renovation, and Change of Major Occupancy, as defined in the Ontario Building Code."
INSTRUCTIONS:
In order to calculate the Participant Incentive amount, enter the number of DCV systems to be installed in the 'Quantity' row to the matching 'Total Area Served or Exhaust Fan Capacity per DCV system' in your design to determine the 'Participant Incentive ($)'.  The 'Total Participant Incentive' row will automatically populate based on this information.  The 'Manufacturer Name/Model #' must also be completed for each unit. The sum of the 'Total Incentive' amounts will be automatically populated in the 'TOTAL PARTICIPANT INCENTIVE REQUESTED' field at the bottom of the worksheet.   
In order to receive your Participant Incentive payment, invoices showing proof of payment must be submitted to the IESO.  It is recommended that you provide manufacturer technical specification sheets demonstrating that the equipment meets the program requirements.  You may be required to provide additional information in connection with your Project in order for your Application to be approved.  
Note: This worksheet is intended for Participants’ information purposes only and is not binding on the IESO.  Per the Program Requirements and Participant Agreement for the Retrofit Program, the Estimated Participant Incentives will be calculated through the online Retrofit Portal.</t>
  </si>
  <si>
    <t>DEMAND CONTROLLED VENTILATION - INTERIOR CONDITIONED SPACES</t>
  </si>
  <si>
    <t>Added DCV Parking Garage &gt;2.0 to ≤5 HP</t>
  </si>
  <si>
    <t>&gt;50,000 &amp; ≤100,000 SQ.FT.</t>
  </si>
  <si>
    <r>
      <rPr>
        <sz val="10"/>
        <rFont val="Calibri"/>
        <family val="2"/>
      </rPr>
      <t>≥</t>
    </r>
    <r>
      <rPr>
        <sz val="10"/>
        <rFont val="Arial"/>
        <family val="2"/>
      </rPr>
      <t>2.0 to ≤5 HP</t>
    </r>
  </si>
  <si>
    <t>Added DCV Interior Space Eligibility Criteria to include occupancy count</t>
  </si>
  <si>
    <t>Demand Controlled Ventilation - Interior Conditioned Spaces</t>
  </si>
  <si>
    <r>
      <t>The Demand Controlled Ventilation - Interior Conditioned Spaces system must consist of sensor(s) to determine the level of contaminants (mainly carbon dioxide) in the interior conditioned spaces. or return air stream and controls to modulate the HVAC ventilation system to maintain indoor air quality requirements or any means by which the breathing zone outdoor airflow can be varied to the occupied space or spaces based on the actual number of occupants, and/or the ventilation requirements of the occupied zone.</t>
    </r>
    <r>
      <rPr>
        <sz val="10"/>
        <color rgb="FFFF0000"/>
        <rFont val="Arial"/>
        <family val="2"/>
      </rPr>
      <t xml:space="preserve"> </t>
    </r>
  </si>
  <si>
    <t>Revised Disclaimer</t>
  </si>
  <si>
    <t>New Demand Control Kitchen Ventilation (DCKV) system must be installed on an existing constant volume commercial kitchen ventilation system with rated total exhaust fan capacity of not more than 15,000 CFM per DCKV system. At a minimum, the DCKV system must consists of sensor(s) to determine the level of contaminants in the exhaust stream and controls to modulate the exhaust/supply fan speeds to maintain indoor air quality requirements. The existing kitchen ventilation system must operate a minimum of 2,000 hours a year. All technologies must meet applicable code, standard and regulatory requirement including not limited to, CSA/cUL. It is the Applicant’s responsibility to ensure that the technology is suitably designed (properly sized, etc.) to its intended application and that the proper indoor air quality and pressurization are maintained in the facility.
INSTRUCTIONS:
In order to calculate the Participant Incentive amount, enter the number of DCKV systems to be installed in the 'Quantity' row to the matching 'Total Exhaust Fan Capacity per DCKV system' in your design to determine the 'Participant Incentive ($)'.  The 'Total Participant Incentive' row will automatically populate based on this information.  The 'Manufacturer Name/Model #' must also be completed for each unit. The sum of the 'Total Incentive' amounts will be automatically populated in the 'TOTAL PARTICIPANT INCENTIVE REQUESTED' field at the bottom of the worksheet.   
It is required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</si>
  <si>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October</t>
  </si>
  <si>
    <t>New Incentives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</si>
</sst>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164" formatCode="_(&quot;$&quot;* #,##0.00_);_(&quot;$&quot;* \(#,##0.00\);_(&quot;$&quot;* &quot;-&quot;??_);_(@_)"/>
    <numFmt numFmtId="165" formatCode="&quot;$&quot;#,##0"/>
    <numFmt numFmtId="166" formatCode="0.0_);\(0.0\)"/>
    <numFmt numFmtId="167" formatCode="0.0"/>
    <numFmt numFmtId="168" formatCode="_-&quot;$&quot;* #,##0_-;\-&quot;$&quot;* #,##0_-;_-&quot;$&quot;* &quot;-&quot;??_-;_-@_-"/>
    <numFmt numFmtId="169" formatCode="_(&quot;$&quot;* #,##0_);_(&quot;$&quot;* \(#,##0\);_(&quot;$&quot;* &quot;-&quot;??_);_(@_)"/>
  </numFmts>
  <fonts count="27" x14ac:knownFonts="1">
    <font>
      <sz val="10"/>
      <name val="Verdana"/>
    </font>
    <font>
      <sz val="8"/>
      <name val="Verdana"/>
      <family val="2"/>
    </font>
    <font>
      <sz val="9"/>
      <name val="Arial"/>
      <family val="2"/>
    </font>
    <font>
      <vertAlign val="superscript"/>
      <sz val="10"/>
      <name val="Arial"/>
      <family val="2"/>
    </font>
    <font>
      <sz val="10"/>
      <name val="Verdana"/>
      <family val="2"/>
    </font>
    <font>
      <sz val="14"/>
      <color rgb="FFFF0000"/>
      <name val="Verdana"/>
      <family val="2"/>
    </font>
    <font>
      <b/>
      <sz val="14"/>
      <color rgb="FFFF0000"/>
      <name val="Verdana"/>
      <family val="2"/>
    </font>
    <font>
      <sz val="9"/>
      <name val="Verdana"/>
      <family val="2"/>
    </font>
    <font>
      <sz val="10"/>
      <name val="Verdana"/>
      <family val="2"/>
    </font>
    <font>
      <sz val="16"/>
      <color theme="0" tint="-0.34998626667073579"/>
      <name val="Helvetica"/>
      <family val="2"/>
    </font>
    <font>
      <sz val="10"/>
      <color rgb="FFFF0000"/>
      <name val="Verdana"/>
      <family val="2"/>
    </font>
    <font>
      <sz val="10"/>
      <name val="Arial"/>
      <family val="2"/>
    </font>
    <font>
      <sz val="9"/>
      <name val="Calibri"/>
      <family val="2"/>
    </font>
    <font>
      <u/>
      <sz val="10"/>
      <color theme="10"/>
      <name val="Verdana"/>
      <family val="2"/>
    </font>
    <font>
      <u/>
      <sz val="10"/>
      <name val="Arial"/>
      <family val="2"/>
    </font>
    <font>
      <u/>
      <sz val="10"/>
      <color rgb="FF2E813E"/>
      <name val="Arial"/>
      <family val="2"/>
    </font>
    <font>
      <b/>
      <sz val="12"/>
      <name val="Arial"/>
      <family val="2"/>
    </font>
    <font>
      <b/>
      <sz val="10"/>
      <name val="Arial"/>
      <family val="2"/>
    </font>
    <font>
      <sz val="16"/>
      <name val="Helvetica"/>
      <family val="2"/>
    </font>
    <font>
      <b/>
      <i/>
      <sz val="10"/>
      <name val="Arial"/>
      <family val="2"/>
    </font>
    <font>
      <b/>
      <i/>
      <sz val="8"/>
      <name val="Arial"/>
      <family val="2"/>
    </font>
    <font>
      <sz val="8"/>
      <name val="Arial"/>
      <family val="2"/>
    </font>
    <font>
      <b/>
      <sz val="10"/>
      <name val="Verdana"/>
      <family val="2"/>
    </font>
    <font>
      <b/>
      <sz val="9"/>
      <name val="Verdana"/>
      <family val="2"/>
    </font>
    <font>
      <sz val="12"/>
      <name val="Arial"/>
      <family val="2"/>
    </font>
    <font>
      <sz val="10"/>
      <name val="Calibri"/>
      <family val="2"/>
    </font>
    <font>
      <sz val="10"/>
      <color rgb="FFFF0000"/>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7">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5">
    <xf numFmtId="0" fontId="0" fillId="0" borderId="0"/>
    <xf numFmtId="0" fontId="4" fillId="0" borderId="0"/>
    <xf numFmtId="164" fontId="4"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cellStyleXfs>
  <cellXfs count="124">
    <xf numFmtId="0" fontId="0" fillId="0" borderId="0" xfId="0"/>
    <xf numFmtId="0" fontId="0" fillId="0" borderId="0" xfId="0" applyProtection="1"/>
    <xf numFmtId="0" fontId="0" fillId="0" borderId="0" xfId="0" applyAlignment="1" applyProtection="1">
      <alignment vertical="center"/>
    </xf>
    <xf numFmtId="0" fontId="2" fillId="0" borderId="0" xfId="0" applyFont="1" applyBorder="1" applyAlignment="1" applyProtection="1">
      <alignment horizontal="center" vertical="center" wrapText="1"/>
    </xf>
    <xf numFmtId="165" fontId="2" fillId="0" borderId="0" xfId="0" applyNumberFormat="1" applyFont="1" applyBorder="1" applyAlignment="1" applyProtection="1">
      <alignment horizontal="center" vertical="center" wrapText="1"/>
    </xf>
    <xf numFmtId="0" fontId="2" fillId="0" borderId="0" xfId="0" applyFont="1" applyBorder="1" applyAlignment="1" applyProtection="1">
      <alignment horizontal="center" vertical="center"/>
    </xf>
    <xf numFmtId="166" fontId="4" fillId="3" borderId="0" xfId="0" applyNumberFormat="1" applyFont="1" applyFill="1"/>
    <xf numFmtId="0" fontId="4" fillId="0" borderId="0" xfId="0" applyFont="1"/>
    <xf numFmtId="167" fontId="4" fillId="3" borderId="0" xfId="0" applyNumberFormat="1" applyFont="1" applyFill="1"/>
    <xf numFmtId="1" fontId="4" fillId="3" borderId="0" xfId="0" applyNumberFormat="1" applyFont="1" applyFill="1"/>
    <xf numFmtId="0" fontId="5" fillId="0" borderId="0" xfId="0" applyFont="1"/>
    <xf numFmtId="166" fontId="4" fillId="0" borderId="0" xfId="0" applyNumberFormat="1" applyFont="1" applyFill="1"/>
    <xf numFmtId="0" fontId="0" fillId="3" borderId="0" xfId="0" applyFill="1"/>
    <xf numFmtId="15" fontId="0" fillId="0" borderId="0" xfId="0" applyNumberFormat="1"/>
    <xf numFmtId="167" fontId="0" fillId="0" borderId="0" xfId="0" applyNumberFormat="1"/>
    <xf numFmtId="0" fontId="4" fillId="0" borderId="0" xfId="0" applyFont="1"/>
    <xf numFmtId="0" fontId="7" fillId="0" borderId="0" xfId="1" applyFont="1" applyFill="1" applyAlignment="1" applyProtection="1">
      <alignment vertical="center"/>
    </xf>
    <xf numFmtId="0" fontId="0" fillId="0" borderId="0" xfId="0" applyAlignment="1" applyProtection="1">
      <alignment vertical="center"/>
      <protection locked="0"/>
    </xf>
    <xf numFmtId="0" fontId="4" fillId="0" borderId="0" xfId="0" applyFont="1" applyAlignment="1" applyProtection="1">
      <alignment vertical="center"/>
    </xf>
    <xf numFmtId="0" fontId="4" fillId="0" borderId="0" xfId="0" applyFont="1" applyProtection="1"/>
    <xf numFmtId="0" fontId="10" fillId="0" borderId="0" xfId="0" applyFont="1" applyAlignment="1" applyProtection="1">
      <alignment vertical="center"/>
    </xf>
    <xf numFmtId="0" fontId="10" fillId="0" borderId="0" xfId="0" applyFont="1" applyProtection="1"/>
    <xf numFmtId="0" fontId="9" fillId="0" borderId="0" xfId="0" applyFont="1" applyAlignment="1" applyProtection="1">
      <alignment horizontal="left" vertical="center"/>
    </xf>
    <xf numFmtId="0" fontId="12" fillId="0" borderId="0" xfId="0" applyFont="1" applyBorder="1" applyAlignment="1" applyProtection="1">
      <alignment horizontal="center" vertical="center" wrapText="1"/>
    </xf>
    <xf numFmtId="0" fontId="14" fillId="0" borderId="0" xfId="4" applyFont="1"/>
    <xf numFmtId="0" fontId="18" fillId="0" borderId="0" xfId="0" applyFont="1" applyAlignment="1" applyProtection="1">
      <alignment horizontal="left" vertical="center"/>
    </xf>
    <xf numFmtId="2" fontId="11" fillId="0" borderId="0" xfId="0" applyNumberFormat="1" applyFont="1" applyFill="1" applyBorder="1" applyAlignment="1" applyProtection="1">
      <alignment horizontal="center" vertical="center"/>
      <protection locked="0"/>
    </xf>
    <xf numFmtId="0" fontId="11" fillId="0" borderId="0" xfId="0" applyFont="1" applyBorder="1" applyAlignment="1">
      <alignment horizontal="center" vertical="center" wrapText="1"/>
    </xf>
    <xf numFmtId="167" fontId="11" fillId="0" borderId="0" xfId="0" applyNumberFormat="1" applyFont="1" applyFill="1" applyBorder="1" applyAlignment="1" applyProtection="1">
      <alignment horizontal="center" vertical="center" wrapText="1"/>
      <protection locked="0"/>
    </xf>
    <xf numFmtId="168" fontId="11" fillId="0" borderId="0" xfId="3" applyNumberFormat="1" applyFont="1" applyFill="1" applyBorder="1" applyAlignment="1" applyProtection="1">
      <alignment horizontal="center" vertical="center"/>
    </xf>
    <xf numFmtId="165" fontId="2" fillId="0" borderId="0" xfId="0" applyNumberFormat="1" applyFont="1" applyBorder="1" applyAlignment="1" applyProtection="1">
      <alignment horizontal="center" vertical="center" wrapText="1"/>
      <protection locked="0"/>
    </xf>
    <xf numFmtId="0" fontId="19" fillId="0" borderId="0" xfId="0" applyFont="1" applyBorder="1" applyAlignment="1" applyProtection="1">
      <alignment horizontal="left" vertical="center" wrapText="1"/>
    </xf>
    <xf numFmtId="0" fontId="4" fillId="0" borderId="0" xfId="0" applyFont="1" applyBorder="1" applyAlignment="1" applyProtection="1">
      <alignment vertical="center"/>
    </xf>
    <xf numFmtId="0" fontId="17" fillId="0" borderId="0" xfId="0" applyFont="1" applyBorder="1" applyAlignment="1" applyProtection="1">
      <alignment vertical="center" wrapText="1"/>
    </xf>
    <xf numFmtId="165" fontId="17" fillId="0" borderId="2" xfId="0" applyNumberFormat="1" applyFont="1" applyBorder="1" applyAlignment="1" applyProtection="1">
      <alignment horizontal="center" vertical="center" wrapText="1"/>
    </xf>
    <xf numFmtId="0" fontId="17" fillId="0" borderId="0" xfId="1" applyFont="1" applyFill="1" applyAlignment="1" applyProtection="1">
      <alignment horizontal="left" vertical="center"/>
    </xf>
    <xf numFmtId="0" fontId="11" fillId="0" borderId="0" xfId="0" applyFont="1" applyBorder="1" applyAlignment="1" applyProtection="1">
      <alignment vertical="center"/>
    </xf>
    <xf numFmtId="0" fontId="11" fillId="0" borderId="0" xfId="0" applyFont="1" applyBorder="1" applyAlignment="1" applyProtection="1">
      <alignment horizontal="center" vertical="center"/>
    </xf>
    <xf numFmtId="0" fontId="17" fillId="0" borderId="0" xfId="0" applyFont="1" applyBorder="1" applyAlignment="1" applyProtection="1">
      <alignment vertical="center"/>
    </xf>
    <xf numFmtId="0" fontId="17" fillId="0" borderId="0" xfId="0" applyFont="1" applyAlignment="1" applyProtection="1">
      <alignment vertical="center"/>
    </xf>
    <xf numFmtId="0" fontId="11" fillId="0" borderId="0" xfId="1" applyFont="1" applyFill="1" applyAlignment="1" applyProtection="1">
      <alignment horizontal="left" vertical="center"/>
    </xf>
    <xf numFmtId="0" fontId="17" fillId="0" borderId="0" xfId="1" applyFont="1" applyFill="1" applyAlignment="1" applyProtection="1">
      <alignment vertical="center"/>
    </xf>
    <xf numFmtId="0" fontId="22" fillId="0" borderId="0" xfId="0" applyFont="1" applyAlignment="1" applyProtection="1">
      <alignment vertical="center"/>
    </xf>
    <xf numFmtId="169" fontId="17" fillId="0" borderId="12" xfId="2" applyNumberFormat="1" applyFont="1" applyFill="1" applyBorder="1" applyAlignment="1" applyProtection="1">
      <alignment horizontal="center" vertical="center"/>
    </xf>
    <xf numFmtId="0" fontId="22" fillId="0" borderId="0" xfId="0" applyFont="1" applyProtection="1"/>
    <xf numFmtId="164" fontId="17" fillId="0" borderId="12" xfId="2" applyFont="1" applyFill="1" applyBorder="1" applyAlignment="1" applyProtection="1">
      <alignment horizontal="center" vertical="center"/>
    </xf>
    <xf numFmtId="0" fontId="23" fillId="0" borderId="0" xfId="1" applyFont="1" applyFill="1" applyAlignment="1" applyProtection="1">
      <alignment vertical="center"/>
    </xf>
    <xf numFmtId="0" fontId="22" fillId="0" borderId="0" xfId="1" applyFont="1" applyFill="1" applyAlignment="1" applyProtection="1">
      <alignment horizontal="center" vertical="center"/>
    </xf>
    <xf numFmtId="0" fontId="4" fillId="0" borderId="13" xfId="0" applyFont="1" applyBorder="1" applyProtection="1">
      <protection locked="0"/>
    </xf>
    <xf numFmtId="0" fontId="4" fillId="0" borderId="0" xfId="1" applyFont="1" applyFill="1" applyProtection="1"/>
    <xf numFmtId="0" fontId="10" fillId="0" borderId="0" xfId="0" applyFont="1" applyBorder="1" applyProtection="1"/>
    <xf numFmtId="0" fontId="10" fillId="0" borderId="0" xfId="0" applyFont="1" applyBorder="1" applyProtection="1">
      <protection locked="0"/>
    </xf>
    <xf numFmtId="168" fontId="4" fillId="0" borderId="24" xfId="3" applyNumberFormat="1" applyFont="1" applyBorder="1" applyAlignment="1" applyProtection="1">
      <alignment vertical="center"/>
      <protection locked="0"/>
    </xf>
    <xf numFmtId="168" fontId="4" fillId="0" borderId="25" xfId="3" applyNumberFormat="1" applyFont="1" applyBorder="1" applyAlignment="1" applyProtection="1">
      <alignment vertical="center"/>
      <protection locked="0"/>
    </xf>
    <xf numFmtId="168" fontId="4" fillId="0" borderId="26" xfId="3" applyNumberFormat="1" applyFont="1" applyBorder="1" applyAlignment="1" applyProtection="1">
      <alignment vertical="center"/>
      <protection locked="0"/>
    </xf>
    <xf numFmtId="168" fontId="22" fillId="0" borderId="23" xfId="3" applyNumberFormat="1" applyFont="1" applyBorder="1" applyAlignment="1" applyProtection="1">
      <alignment vertical="center"/>
    </xf>
    <xf numFmtId="0" fontId="11" fillId="0" borderId="0" xfId="0" applyFont="1" applyBorder="1" applyAlignment="1" applyProtection="1">
      <alignment horizontal="left" vertical="center" wrapText="1"/>
    </xf>
    <xf numFmtId="0" fontId="17" fillId="2" borderId="20" xfId="0" applyFont="1" applyFill="1" applyBorder="1" applyAlignment="1" applyProtection="1">
      <alignment horizontal="center" vertical="center" wrapText="1"/>
    </xf>
    <xf numFmtId="0" fontId="17" fillId="2" borderId="21" xfId="0" applyFont="1" applyFill="1" applyBorder="1" applyAlignment="1" applyProtection="1">
      <alignment horizontal="center" vertical="center" wrapText="1"/>
    </xf>
    <xf numFmtId="0" fontId="17" fillId="2" borderId="23" xfId="0" applyFont="1" applyFill="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165" fontId="2" fillId="0" borderId="4" xfId="0" applyNumberFormat="1" applyFont="1" applyBorder="1" applyAlignment="1" applyProtection="1">
      <alignment horizontal="center" vertical="center" wrapText="1"/>
      <protection locked="0"/>
    </xf>
    <xf numFmtId="165" fontId="2" fillId="0" borderId="7" xfId="0" applyNumberFormat="1"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167" fontId="11" fillId="0" borderId="5" xfId="0" applyNumberFormat="1" applyFont="1" applyFill="1" applyBorder="1" applyAlignment="1" applyProtection="1">
      <alignment horizontal="center" vertical="center" wrapText="1"/>
      <protection locked="0"/>
    </xf>
    <xf numFmtId="167" fontId="11" fillId="0" borderId="3" xfId="0" applyNumberFormat="1" applyFont="1" applyFill="1" applyBorder="1" applyAlignment="1" applyProtection="1">
      <alignment horizontal="center" vertical="center" wrapText="1"/>
      <protection locked="0"/>
    </xf>
    <xf numFmtId="167" fontId="11" fillId="0" borderId="9" xfId="0" applyNumberFormat="1" applyFont="1" applyFill="1" applyBorder="1" applyAlignment="1" applyProtection="1">
      <alignment horizontal="center" vertical="center" wrapText="1"/>
      <protection locked="0"/>
    </xf>
    <xf numFmtId="167" fontId="11" fillId="0" borderId="6" xfId="0" applyNumberFormat="1" applyFont="1" applyFill="1" applyBorder="1" applyAlignment="1" applyProtection="1">
      <alignment horizontal="center" vertical="center" wrapText="1"/>
      <protection locked="0"/>
    </xf>
    <xf numFmtId="167" fontId="11" fillId="0" borderId="11" xfId="0" applyNumberFormat="1" applyFont="1" applyFill="1" applyBorder="1" applyAlignment="1" applyProtection="1">
      <alignment horizontal="center" vertical="center" wrapText="1"/>
      <protection locked="0"/>
    </xf>
    <xf numFmtId="167" fontId="11" fillId="0" borderId="1" xfId="0" applyNumberFormat="1" applyFont="1" applyFill="1" applyBorder="1" applyAlignment="1" applyProtection="1">
      <alignment horizontal="center" vertical="center" wrapText="1"/>
      <protection locked="0"/>
    </xf>
    <xf numFmtId="2" fontId="11" fillId="0" borderId="5" xfId="0" applyNumberFormat="1" applyFont="1" applyFill="1" applyBorder="1" applyAlignment="1" applyProtection="1">
      <alignment horizontal="center" vertical="center"/>
      <protection locked="0"/>
    </xf>
    <xf numFmtId="2" fontId="11" fillId="0" borderId="3" xfId="0" applyNumberFormat="1" applyFont="1" applyFill="1" applyBorder="1" applyAlignment="1" applyProtection="1">
      <alignment horizontal="center" vertical="center"/>
      <protection locked="0"/>
    </xf>
    <xf numFmtId="2" fontId="11" fillId="0" borderId="9" xfId="0" applyNumberFormat="1" applyFont="1" applyFill="1" applyBorder="1" applyAlignment="1" applyProtection="1">
      <alignment horizontal="center" vertical="center"/>
      <protection locked="0"/>
    </xf>
    <xf numFmtId="2" fontId="11" fillId="0" borderId="6" xfId="0" applyNumberFormat="1" applyFont="1" applyFill="1" applyBorder="1" applyAlignment="1" applyProtection="1">
      <alignment horizontal="center" vertical="center"/>
      <protection locked="0"/>
    </xf>
    <xf numFmtId="2" fontId="11" fillId="0" borderId="11" xfId="0" applyNumberFormat="1" applyFont="1" applyFill="1" applyBorder="1" applyAlignment="1" applyProtection="1">
      <alignment horizontal="center" vertical="center"/>
      <protection locked="0"/>
    </xf>
    <xf numFmtId="2" fontId="11" fillId="0" borderId="1" xfId="0" applyNumberFormat="1" applyFont="1" applyFill="1" applyBorder="1" applyAlignment="1" applyProtection="1">
      <alignment horizontal="center" vertical="center"/>
      <protection locked="0"/>
    </xf>
    <xf numFmtId="1" fontId="11" fillId="0" borderId="4" xfId="0" applyNumberFormat="1" applyFont="1" applyFill="1" applyBorder="1" applyAlignment="1" applyProtection="1">
      <alignment horizontal="center" vertical="center"/>
      <protection locked="0"/>
    </xf>
    <xf numFmtId="1" fontId="11" fillId="0" borderId="7" xfId="0" applyNumberFormat="1" applyFont="1" applyFill="1" applyBorder="1" applyAlignment="1" applyProtection="1">
      <alignment horizontal="center" vertical="center"/>
      <protection locked="0"/>
    </xf>
    <xf numFmtId="168" fontId="11" fillId="0" borderId="4" xfId="3" applyNumberFormat="1" applyFont="1" applyFill="1" applyBorder="1" applyAlignment="1" applyProtection="1">
      <alignment horizontal="center" vertical="center"/>
    </xf>
    <xf numFmtId="168" fontId="11" fillId="0" borderId="7" xfId="3" applyNumberFormat="1" applyFont="1" applyFill="1" applyBorder="1" applyAlignment="1" applyProtection="1">
      <alignment horizontal="center" vertical="center"/>
    </xf>
    <xf numFmtId="0" fontId="11" fillId="0" borderId="18" xfId="1" applyFont="1" applyFill="1" applyBorder="1" applyAlignment="1" applyProtection="1">
      <alignment horizontal="left" vertical="top"/>
    </xf>
    <xf numFmtId="0" fontId="11" fillId="0" borderId="19" xfId="1" applyFont="1" applyFill="1" applyBorder="1" applyAlignment="1" applyProtection="1">
      <alignment horizontal="left" vertical="top"/>
    </xf>
    <xf numFmtId="0" fontId="11" fillId="0" borderId="26" xfId="1" applyFont="1" applyFill="1" applyBorder="1" applyAlignment="1" applyProtection="1">
      <alignment horizontal="left" vertical="top"/>
    </xf>
    <xf numFmtId="0" fontId="17" fillId="0" borderId="20" xfId="1" applyFont="1" applyFill="1" applyBorder="1" applyAlignment="1" applyProtection="1">
      <alignment horizontal="left" vertical="top"/>
    </xf>
    <xf numFmtId="0" fontId="17" fillId="0" borderId="21" xfId="1" applyFont="1" applyFill="1" applyBorder="1" applyAlignment="1" applyProtection="1">
      <alignment horizontal="left" vertical="top"/>
    </xf>
    <xf numFmtId="0" fontId="17" fillId="0" borderId="23" xfId="1" applyFont="1" applyFill="1" applyBorder="1" applyAlignment="1" applyProtection="1">
      <alignment horizontal="left" vertical="top"/>
    </xf>
    <xf numFmtId="1" fontId="11" fillId="0" borderId="22" xfId="0" applyNumberFormat="1" applyFont="1" applyFill="1" applyBorder="1" applyAlignment="1" applyProtection="1">
      <alignment horizontal="center" vertical="center"/>
      <protection locked="0"/>
    </xf>
    <xf numFmtId="0" fontId="11" fillId="0" borderId="15" xfId="1" applyFont="1" applyFill="1" applyBorder="1" applyAlignment="1" applyProtection="1">
      <alignment horizontal="left" vertical="top"/>
    </xf>
    <xf numFmtId="0" fontId="11" fillId="0" borderId="16" xfId="1" applyFont="1" applyFill="1" applyBorder="1" applyAlignment="1" applyProtection="1">
      <alignment horizontal="left" vertical="top"/>
    </xf>
    <xf numFmtId="0" fontId="11" fillId="0" borderId="24" xfId="1" applyFont="1" applyFill="1" applyBorder="1" applyAlignment="1" applyProtection="1">
      <alignment horizontal="left" vertical="top"/>
    </xf>
    <xf numFmtId="0" fontId="11" fillId="0" borderId="17" xfId="1" applyFont="1" applyFill="1" applyBorder="1" applyAlignment="1" applyProtection="1">
      <alignment horizontal="left" vertical="top"/>
    </xf>
    <xf numFmtId="0" fontId="11" fillId="0" borderId="14" xfId="1" applyFont="1" applyFill="1" applyBorder="1" applyAlignment="1" applyProtection="1">
      <alignment horizontal="left" vertical="top"/>
    </xf>
    <xf numFmtId="0" fontId="11" fillId="0" borderId="25" xfId="1" applyFont="1" applyFill="1" applyBorder="1" applyAlignment="1" applyProtection="1">
      <alignment horizontal="left" vertical="top"/>
    </xf>
    <xf numFmtId="0" fontId="11" fillId="0" borderId="0" xfId="1" applyFont="1" applyFill="1" applyBorder="1" applyAlignment="1" applyProtection="1">
      <alignment horizontal="left" vertical="top" wrapText="1"/>
    </xf>
    <xf numFmtId="0" fontId="17" fillId="0" borderId="2" xfId="0" applyFont="1" applyBorder="1" applyAlignment="1" applyProtection="1">
      <alignment horizontal="center" vertical="center" wrapText="1"/>
    </xf>
    <xf numFmtId="0" fontId="20" fillId="0" borderId="0"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165" fontId="2" fillId="0" borderId="4" xfId="0" applyNumberFormat="1" applyFont="1" applyFill="1" applyBorder="1" applyAlignment="1" applyProtection="1">
      <alignment horizontal="center" vertical="center" wrapText="1"/>
      <protection locked="0"/>
    </xf>
    <xf numFmtId="165" fontId="2" fillId="0" borderId="7" xfId="0" applyNumberFormat="1"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24" fillId="0" borderId="20" xfId="0" applyFont="1" applyBorder="1" applyAlignment="1" applyProtection="1">
      <alignment horizontal="left" vertical="center" wrapText="1"/>
    </xf>
    <xf numFmtId="0" fontId="16" fillId="0" borderId="21" xfId="0" applyFont="1" applyBorder="1" applyAlignment="1" applyProtection="1">
      <alignment horizontal="left" vertical="center" wrapText="1"/>
    </xf>
    <xf numFmtId="0" fontId="16" fillId="0" borderId="23" xfId="0" applyFont="1" applyBorder="1" applyAlignment="1" applyProtection="1">
      <alignment horizontal="left" vertical="center" wrapText="1"/>
    </xf>
    <xf numFmtId="0" fontId="9" fillId="0" borderId="0" xfId="0" applyFont="1" applyAlignment="1" applyProtection="1">
      <alignment horizontal="left" vertical="center" wrapText="1"/>
    </xf>
    <xf numFmtId="0" fontId="19" fillId="0" borderId="3" xfId="0" applyFont="1" applyBorder="1" applyAlignment="1" applyProtection="1">
      <alignment horizontal="left" vertical="center" wrapText="1"/>
    </xf>
  </cellXfs>
  <cellStyles count="5">
    <cellStyle name="Currency" xfId="3" builtinId="4"/>
    <cellStyle name="Currency 2" xfId="2"/>
    <cellStyle name="Hyperlink" xfId="4" builtinId="8"/>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0</xdr:col>
      <xdr:colOff>1162199</xdr:colOff>
      <xdr:row>0</xdr:row>
      <xdr:rowOff>609671</xdr:rowOff>
    </xdr:to>
    <xdr:pic>
      <xdr:nvPicPr>
        <xdr:cNvPr id="4" name="Picture 3" descr="saveonenergy logo.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95250" y="104775"/>
          <a:ext cx="1066949" cy="5048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38"/>
  <sheetViews>
    <sheetView showGridLines="0" tabSelected="1" topLeftCell="A22" zoomScale="80" zoomScaleNormal="80" zoomScalePageLayoutView="90" workbookViewId="0">
      <selection activeCell="H24" sqref="H24:H25"/>
    </sheetView>
  </sheetViews>
  <sheetFormatPr defaultColWidth="0" defaultRowHeight="12.75" zeroHeight="1" x14ac:dyDescent="0.2"/>
  <cols>
    <col min="1" max="1" width="21.25" style="1" customWidth="1"/>
    <col min="2" max="2" width="15.75" style="1" customWidth="1"/>
    <col min="3" max="3" width="16.375" style="1" customWidth="1"/>
    <col min="4" max="4" width="20.125" style="1" customWidth="1"/>
    <col min="5" max="5" width="13.625" style="1" customWidth="1"/>
    <col min="6" max="7" width="12.625" style="1" customWidth="1"/>
    <col min="8" max="8" width="12.75" style="1" customWidth="1"/>
    <col min="9" max="10" width="12.625" style="1" customWidth="1"/>
    <col min="11" max="11" width="4.25" style="1" customWidth="1"/>
    <col min="12" max="16384" width="19.125" style="1" hidden="1"/>
  </cols>
  <sheetData>
    <row r="1" spans="1:11" ht="63.75" customHeight="1" thickBot="1" x14ac:dyDescent="0.25">
      <c r="B1" s="119" t="s">
        <v>55</v>
      </c>
      <c r="C1" s="120"/>
      <c r="D1" s="120"/>
      <c r="E1" s="120"/>
      <c r="F1" s="120"/>
      <c r="G1" s="120"/>
      <c r="H1" s="121"/>
    </row>
    <row r="2" spans="1:11" ht="46.15" customHeight="1" x14ac:dyDescent="0.2">
      <c r="A2" s="122" t="str">
        <f>CONCATENATE("Version ",TEXT('Version Control'!B2,"0.0")," - 2021 - 2024 CDM Framework Retrofit Program"," - Demand Controlled Ventilation Eligible Measures Worksheet ","- ",'Version Control'!B3," ",'Version Control'!B4,","," ",'Version Control'!B5,"")</f>
        <v>Version 6.0 - 2021 - 2024 CDM Framework Retrofit Program - Demand Controlled Ventilation Eligible Measures Worksheet - October 30, 2023</v>
      </c>
      <c r="B2" s="122"/>
      <c r="C2" s="122"/>
      <c r="D2" s="122"/>
      <c r="E2" s="122"/>
      <c r="F2" s="122"/>
      <c r="G2" s="122"/>
      <c r="H2" s="122"/>
      <c r="I2" s="122"/>
      <c r="J2" s="122"/>
    </row>
    <row r="3" spans="1:11" ht="20.25" x14ac:dyDescent="0.2">
      <c r="A3" s="22"/>
      <c r="B3" s="22"/>
      <c r="C3" s="22"/>
      <c r="D3" s="22"/>
      <c r="E3" s="22"/>
      <c r="F3" s="22"/>
      <c r="G3" s="22"/>
      <c r="H3" s="22"/>
      <c r="I3" s="22"/>
      <c r="J3" s="22"/>
    </row>
    <row r="4" spans="1:11" ht="308.25" customHeight="1" x14ac:dyDescent="0.2">
      <c r="A4" s="56" t="s">
        <v>71</v>
      </c>
      <c r="B4" s="56"/>
      <c r="C4" s="56"/>
      <c r="D4" s="56"/>
      <c r="E4" s="56"/>
      <c r="F4" s="56"/>
      <c r="G4" s="56"/>
      <c r="H4" s="56"/>
      <c r="I4" s="56"/>
      <c r="J4" s="56"/>
    </row>
    <row r="5" spans="1:11" ht="24.75" customHeight="1" thickBot="1" x14ac:dyDescent="0.25">
      <c r="A5" s="22"/>
      <c r="B5" s="22"/>
      <c r="C5" s="22"/>
      <c r="D5" s="22"/>
      <c r="E5" s="22"/>
      <c r="F5" s="22"/>
      <c r="G5" s="22"/>
      <c r="H5" s="22"/>
      <c r="I5" s="22"/>
      <c r="J5" s="22"/>
    </row>
    <row r="6" spans="1:11" s="2" customFormat="1" ht="29.25" customHeight="1" thickBot="1" x14ac:dyDescent="0.25">
      <c r="A6" s="57" t="s">
        <v>52</v>
      </c>
      <c r="B6" s="58"/>
      <c r="C6" s="58"/>
      <c r="D6" s="58"/>
      <c r="E6" s="58"/>
      <c r="F6" s="58"/>
      <c r="G6" s="58"/>
      <c r="H6" s="58"/>
      <c r="I6" s="58"/>
      <c r="J6" s="59"/>
    </row>
    <row r="7" spans="1:11" s="2" customFormat="1" ht="13.5" thickBot="1" x14ac:dyDescent="0.25">
      <c r="A7" s="3"/>
      <c r="B7" s="3"/>
      <c r="C7" s="3"/>
      <c r="D7" s="3"/>
      <c r="E7" s="3"/>
      <c r="F7" s="3"/>
      <c r="G7" s="4"/>
      <c r="H7" s="5"/>
      <c r="I7" s="5"/>
      <c r="J7" s="4"/>
    </row>
    <row r="8" spans="1:11" s="2" customFormat="1" ht="60" customHeight="1" x14ac:dyDescent="0.2">
      <c r="A8" s="3"/>
      <c r="B8" s="60" t="s">
        <v>42</v>
      </c>
      <c r="C8" s="61"/>
      <c r="D8" s="64" t="s">
        <v>43</v>
      </c>
      <c r="E8" s="60" t="s">
        <v>26</v>
      </c>
      <c r="F8" s="66"/>
      <c r="G8" s="61"/>
      <c r="H8" s="64" t="s">
        <v>27</v>
      </c>
      <c r="I8" s="64" t="s">
        <v>44</v>
      </c>
      <c r="J8" s="64" t="s">
        <v>35</v>
      </c>
    </row>
    <row r="9" spans="1:11" s="2" customFormat="1" ht="13.9" customHeight="1" thickBot="1" x14ac:dyDescent="0.25">
      <c r="A9" s="18"/>
      <c r="B9" s="62"/>
      <c r="C9" s="63"/>
      <c r="D9" s="65"/>
      <c r="E9" s="62"/>
      <c r="F9" s="67"/>
      <c r="G9" s="63"/>
      <c r="H9" s="65"/>
      <c r="I9" s="65"/>
      <c r="J9" s="65"/>
    </row>
    <row r="10" spans="1:11" s="2" customFormat="1" ht="25.5" customHeight="1" x14ac:dyDescent="0.2">
      <c r="A10" s="18"/>
      <c r="B10" s="106" t="s">
        <v>56</v>
      </c>
      <c r="C10" s="107"/>
      <c r="D10" s="70" t="s">
        <v>51</v>
      </c>
      <c r="E10" s="78"/>
      <c r="F10" s="79"/>
      <c r="G10" s="80"/>
      <c r="H10" s="84"/>
      <c r="I10" s="86">
        <v>1500</v>
      </c>
      <c r="J10" s="68">
        <f>H10*I10</f>
        <v>0</v>
      </c>
      <c r="K10" s="17"/>
    </row>
    <row r="11" spans="1:11" s="2" customFormat="1" ht="25.5" customHeight="1" thickBot="1" x14ac:dyDescent="0.25">
      <c r="A11" s="18"/>
      <c r="B11" s="108"/>
      <c r="C11" s="109"/>
      <c r="D11" s="71"/>
      <c r="E11" s="81"/>
      <c r="F11" s="82"/>
      <c r="G11" s="83"/>
      <c r="H11" s="85"/>
      <c r="I11" s="87"/>
      <c r="J11" s="69"/>
      <c r="K11" s="17"/>
    </row>
    <row r="12" spans="1:11" s="2" customFormat="1" ht="25.5" customHeight="1" x14ac:dyDescent="0.2">
      <c r="A12" s="18"/>
      <c r="B12" s="108"/>
      <c r="C12" s="109"/>
      <c r="D12" s="70" t="s">
        <v>49</v>
      </c>
      <c r="E12" s="78"/>
      <c r="F12" s="79"/>
      <c r="G12" s="80"/>
      <c r="H12" s="84"/>
      <c r="I12" s="86">
        <v>5000</v>
      </c>
      <c r="J12" s="68">
        <f t="shared" ref="J12" si="0">H12*I12</f>
        <v>0</v>
      </c>
    </row>
    <row r="13" spans="1:11" s="2" customFormat="1" ht="25.5" customHeight="1" thickBot="1" x14ac:dyDescent="0.25">
      <c r="A13" s="18"/>
      <c r="B13" s="108"/>
      <c r="C13" s="109"/>
      <c r="D13" s="71"/>
      <c r="E13" s="81"/>
      <c r="F13" s="82"/>
      <c r="G13" s="83"/>
      <c r="H13" s="85"/>
      <c r="I13" s="87"/>
      <c r="J13" s="69"/>
    </row>
    <row r="14" spans="1:11" s="2" customFormat="1" ht="25.5" customHeight="1" x14ac:dyDescent="0.2">
      <c r="A14" s="18"/>
      <c r="B14" s="108"/>
      <c r="C14" s="109"/>
      <c r="D14" s="70" t="s">
        <v>50</v>
      </c>
      <c r="E14" s="72"/>
      <c r="F14" s="73"/>
      <c r="G14" s="74"/>
      <c r="H14" s="84"/>
      <c r="I14" s="86">
        <v>7000</v>
      </c>
      <c r="J14" s="68">
        <f t="shared" ref="J14" si="1">H14*I14</f>
        <v>0</v>
      </c>
      <c r="K14" s="17"/>
    </row>
    <row r="15" spans="1:11" s="2" customFormat="1" ht="25.5" customHeight="1" thickBot="1" x14ac:dyDescent="0.25">
      <c r="A15" s="18"/>
      <c r="B15" s="110"/>
      <c r="C15" s="111"/>
      <c r="D15" s="71"/>
      <c r="E15" s="75"/>
      <c r="F15" s="76"/>
      <c r="G15" s="77"/>
      <c r="H15" s="85"/>
      <c r="I15" s="87"/>
      <c r="J15" s="69"/>
      <c r="K15" s="17"/>
    </row>
    <row r="16" spans="1:11" ht="24.75" customHeight="1" x14ac:dyDescent="0.2">
      <c r="A16" s="25"/>
      <c r="B16" s="25"/>
      <c r="C16" s="25"/>
      <c r="D16" s="25"/>
      <c r="E16" s="25"/>
      <c r="F16" s="25"/>
      <c r="G16" s="25"/>
      <c r="H16" s="25"/>
      <c r="I16" s="25"/>
      <c r="J16" s="25"/>
    </row>
    <row r="17" spans="1:11" s="2" customFormat="1" ht="280.89999999999998" customHeight="1" thickBot="1" x14ac:dyDescent="0.25">
      <c r="A17" s="56" t="s">
        <v>62</v>
      </c>
      <c r="B17" s="56"/>
      <c r="C17" s="56"/>
      <c r="D17" s="56"/>
      <c r="E17" s="56"/>
      <c r="F17" s="56"/>
      <c r="G17" s="56"/>
      <c r="H17" s="56"/>
      <c r="I17" s="56"/>
      <c r="J17" s="56"/>
      <c r="K17" s="18" t="s">
        <v>33</v>
      </c>
    </row>
    <row r="18" spans="1:11" s="2" customFormat="1" ht="29.25" customHeight="1" thickBot="1" x14ac:dyDescent="0.25">
      <c r="A18" s="57" t="s">
        <v>63</v>
      </c>
      <c r="B18" s="58"/>
      <c r="C18" s="58"/>
      <c r="D18" s="58"/>
      <c r="E18" s="58"/>
      <c r="F18" s="58"/>
      <c r="G18" s="58"/>
      <c r="H18" s="58"/>
      <c r="I18" s="58"/>
      <c r="J18" s="59"/>
    </row>
    <row r="19" spans="1:11" s="2" customFormat="1" ht="13.5" thickBot="1" x14ac:dyDescent="0.25">
      <c r="A19" s="3"/>
      <c r="B19" s="3"/>
      <c r="C19" s="3"/>
      <c r="D19" s="3"/>
      <c r="E19" s="3"/>
      <c r="F19" s="3"/>
      <c r="G19" s="4"/>
      <c r="H19" s="5"/>
      <c r="I19" s="5"/>
      <c r="J19" s="4"/>
    </row>
    <row r="20" spans="1:11" s="2" customFormat="1" ht="60" customHeight="1" x14ac:dyDescent="0.2">
      <c r="A20" s="3"/>
      <c r="B20" s="60" t="s">
        <v>68</v>
      </c>
      <c r="C20" s="61"/>
      <c r="D20" s="64" t="s">
        <v>40</v>
      </c>
      <c r="E20" s="60" t="s">
        <v>26</v>
      </c>
      <c r="F20" s="66"/>
      <c r="G20" s="61"/>
      <c r="H20" s="64" t="s">
        <v>27</v>
      </c>
      <c r="I20" s="64" t="s">
        <v>34</v>
      </c>
      <c r="J20" s="64" t="s">
        <v>35</v>
      </c>
    </row>
    <row r="21" spans="1:11" s="2" customFormat="1" ht="13.15" customHeight="1" thickBot="1" x14ac:dyDescent="0.25">
      <c r="A21" s="18"/>
      <c r="B21" s="62"/>
      <c r="C21" s="63"/>
      <c r="D21" s="65"/>
      <c r="E21" s="62"/>
      <c r="F21" s="67"/>
      <c r="G21" s="63"/>
      <c r="H21" s="65"/>
      <c r="I21" s="65"/>
      <c r="J21" s="65"/>
    </row>
    <row r="22" spans="1:11" s="2" customFormat="1" ht="25.5" customHeight="1" x14ac:dyDescent="0.2">
      <c r="A22" s="18"/>
      <c r="B22" s="106" t="s">
        <v>69</v>
      </c>
      <c r="C22" s="107"/>
      <c r="D22" s="70" t="s">
        <v>65</v>
      </c>
      <c r="E22" s="78"/>
      <c r="F22" s="79"/>
      <c r="G22" s="80"/>
      <c r="H22" s="84"/>
      <c r="I22" s="86">
        <v>4470</v>
      </c>
      <c r="J22" s="68">
        <f>H22*I22</f>
        <v>0</v>
      </c>
    </row>
    <row r="23" spans="1:11" s="2" customFormat="1" ht="25.5" customHeight="1" thickBot="1" x14ac:dyDescent="0.25">
      <c r="A23" s="18"/>
      <c r="B23" s="108"/>
      <c r="C23" s="109"/>
      <c r="D23" s="71"/>
      <c r="E23" s="81"/>
      <c r="F23" s="82"/>
      <c r="G23" s="83"/>
      <c r="H23" s="85"/>
      <c r="I23" s="87"/>
      <c r="J23" s="69"/>
    </row>
    <row r="24" spans="1:11" s="2" customFormat="1" ht="25.5" customHeight="1" x14ac:dyDescent="0.2">
      <c r="A24" s="18"/>
      <c r="B24" s="108"/>
      <c r="C24" s="109"/>
      <c r="D24" s="70" t="s">
        <v>36</v>
      </c>
      <c r="E24" s="78"/>
      <c r="F24" s="79"/>
      <c r="G24" s="80"/>
      <c r="H24" s="84"/>
      <c r="I24" s="86">
        <v>10470</v>
      </c>
      <c r="J24" s="68">
        <f t="shared" ref="J24" si="2">H24*I24</f>
        <v>0</v>
      </c>
    </row>
    <row r="25" spans="1:11" s="2" customFormat="1" ht="25.5" customHeight="1" thickBot="1" x14ac:dyDescent="0.25">
      <c r="A25" s="18"/>
      <c r="B25" s="108"/>
      <c r="C25" s="109"/>
      <c r="D25" s="112"/>
      <c r="E25" s="81"/>
      <c r="F25" s="82"/>
      <c r="G25" s="83"/>
      <c r="H25" s="85"/>
      <c r="I25" s="87"/>
      <c r="J25" s="69"/>
    </row>
    <row r="26" spans="1:11" s="2" customFormat="1" ht="25.5" customHeight="1" x14ac:dyDescent="0.2">
      <c r="A26" s="18"/>
      <c r="B26" s="108"/>
      <c r="C26" s="109"/>
      <c r="D26" s="70" t="s">
        <v>37</v>
      </c>
      <c r="E26" s="78"/>
      <c r="F26" s="79"/>
      <c r="G26" s="80"/>
      <c r="H26" s="84"/>
      <c r="I26" s="86">
        <v>22410</v>
      </c>
      <c r="J26" s="68">
        <f t="shared" ref="J26:J30" si="3">H26*I26</f>
        <v>0</v>
      </c>
    </row>
    <row r="27" spans="1:11" s="2" customFormat="1" ht="25.5" customHeight="1" thickBot="1" x14ac:dyDescent="0.25">
      <c r="A27" s="18"/>
      <c r="B27" s="108"/>
      <c r="C27" s="109"/>
      <c r="D27" s="71"/>
      <c r="E27" s="81"/>
      <c r="F27" s="82"/>
      <c r="G27" s="83"/>
      <c r="H27" s="85"/>
      <c r="I27" s="87"/>
      <c r="J27" s="69"/>
    </row>
    <row r="28" spans="1:11" s="2" customFormat="1" ht="25.5" customHeight="1" x14ac:dyDescent="0.2">
      <c r="A28" s="18"/>
      <c r="B28" s="108"/>
      <c r="C28" s="109"/>
      <c r="D28" s="70" t="s">
        <v>38</v>
      </c>
      <c r="E28" s="78"/>
      <c r="F28" s="79"/>
      <c r="G28" s="80"/>
      <c r="H28" s="84"/>
      <c r="I28" s="86">
        <v>37350</v>
      </c>
      <c r="J28" s="68">
        <f t="shared" si="3"/>
        <v>0</v>
      </c>
    </row>
    <row r="29" spans="1:11" s="2" customFormat="1" ht="25.5" customHeight="1" thickBot="1" x14ac:dyDescent="0.25">
      <c r="A29" s="18"/>
      <c r="B29" s="108"/>
      <c r="C29" s="109"/>
      <c r="D29" s="71"/>
      <c r="E29" s="81"/>
      <c r="F29" s="82"/>
      <c r="G29" s="83"/>
      <c r="H29" s="85"/>
      <c r="I29" s="87"/>
      <c r="J29" s="69"/>
    </row>
    <row r="30" spans="1:11" s="2" customFormat="1" ht="25.5" customHeight="1" x14ac:dyDescent="0.2">
      <c r="A30" s="18"/>
      <c r="B30" s="108"/>
      <c r="C30" s="109"/>
      <c r="D30" s="70" t="s">
        <v>39</v>
      </c>
      <c r="E30" s="78"/>
      <c r="F30" s="79"/>
      <c r="G30" s="80"/>
      <c r="H30" s="84"/>
      <c r="I30" s="86">
        <v>52200</v>
      </c>
      <c r="J30" s="68">
        <f t="shared" si="3"/>
        <v>0</v>
      </c>
    </row>
    <row r="31" spans="1:11" s="2" customFormat="1" ht="25.5" customHeight="1" thickBot="1" x14ac:dyDescent="0.25">
      <c r="A31" s="18"/>
      <c r="B31" s="110"/>
      <c r="C31" s="111"/>
      <c r="D31" s="71"/>
      <c r="E31" s="81"/>
      <c r="F31" s="82"/>
      <c r="G31" s="83"/>
      <c r="H31" s="85"/>
      <c r="I31" s="87"/>
      <c r="J31" s="69"/>
    </row>
    <row r="32" spans="1:11" s="2" customFormat="1" ht="25.5" customHeight="1" thickBot="1" x14ac:dyDescent="0.25">
      <c r="A32" s="18"/>
      <c r="B32" s="27"/>
      <c r="C32" s="27"/>
      <c r="D32" s="27"/>
      <c r="E32" s="28"/>
      <c r="F32" s="28"/>
      <c r="G32" s="28"/>
      <c r="H32" s="26"/>
      <c r="I32" s="29"/>
      <c r="J32" s="30"/>
      <c r="K32" s="17"/>
    </row>
    <row r="33" spans="1:11" s="2" customFormat="1" ht="25.5" customHeight="1" thickBot="1" x14ac:dyDescent="0.25">
      <c r="A33" s="57" t="s">
        <v>32</v>
      </c>
      <c r="B33" s="58"/>
      <c r="C33" s="58"/>
      <c r="D33" s="58"/>
      <c r="E33" s="58"/>
      <c r="F33" s="58"/>
      <c r="G33" s="58"/>
      <c r="H33" s="58"/>
      <c r="I33" s="58"/>
      <c r="J33" s="59"/>
      <c r="K33" s="17"/>
    </row>
    <row r="34" spans="1:11" s="2" customFormat="1" ht="25.5" customHeight="1" thickBot="1" x14ac:dyDescent="0.25">
      <c r="A34" s="3"/>
      <c r="B34" s="3"/>
      <c r="C34" s="3"/>
      <c r="D34" s="3"/>
      <c r="E34" s="3"/>
      <c r="F34" s="3"/>
      <c r="G34" s="4"/>
      <c r="H34" s="5"/>
      <c r="I34" s="5"/>
      <c r="J34" s="4"/>
      <c r="K34" s="17"/>
    </row>
    <row r="35" spans="1:11" s="2" customFormat="1" ht="25.5" customHeight="1" x14ac:dyDescent="0.2">
      <c r="A35" s="3"/>
      <c r="B35" s="60" t="s">
        <v>41</v>
      </c>
      <c r="C35" s="61"/>
      <c r="D35" s="64" t="s">
        <v>58</v>
      </c>
      <c r="E35" s="60" t="s">
        <v>26</v>
      </c>
      <c r="F35" s="66"/>
      <c r="G35" s="61"/>
      <c r="H35" s="64" t="s">
        <v>27</v>
      </c>
      <c r="I35" s="64" t="s">
        <v>34</v>
      </c>
      <c r="J35" s="64" t="s">
        <v>35</v>
      </c>
    </row>
    <row r="36" spans="1:11" s="2" customFormat="1" ht="25.5" customHeight="1" thickBot="1" x14ac:dyDescent="0.25">
      <c r="A36" s="18"/>
      <c r="B36" s="62"/>
      <c r="C36" s="63"/>
      <c r="D36" s="65"/>
      <c r="E36" s="62"/>
      <c r="F36" s="67"/>
      <c r="G36" s="63"/>
      <c r="H36" s="65"/>
      <c r="I36" s="65"/>
      <c r="J36" s="65"/>
    </row>
    <row r="37" spans="1:11" s="2" customFormat="1" ht="25.5" customHeight="1" x14ac:dyDescent="0.2">
      <c r="A37" s="18"/>
      <c r="B37" s="106" t="s">
        <v>53</v>
      </c>
      <c r="C37" s="107"/>
      <c r="D37" s="113" t="s">
        <v>66</v>
      </c>
      <c r="E37" s="78" t="s">
        <v>33</v>
      </c>
      <c r="F37" s="79"/>
      <c r="G37" s="80"/>
      <c r="H37" s="117"/>
      <c r="I37" s="86">
        <v>1980</v>
      </c>
      <c r="J37" s="115">
        <f>H37*I37</f>
        <v>0</v>
      </c>
    </row>
    <row r="38" spans="1:11" s="2" customFormat="1" ht="25.5" customHeight="1" thickBot="1" x14ac:dyDescent="0.25">
      <c r="A38" s="18"/>
      <c r="B38" s="108"/>
      <c r="C38" s="109"/>
      <c r="D38" s="114"/>
      <c r="E38" s="81"/>
      <c r="F38" s="82"/>
      <c r="G38" s="83"/>
      <c r="H38" s="118"/>
      <c r="I38" s="87"/>
      <c r="J38" s="116"/>
    </row>
    <row r="39" spans="1:11" s="2" customFormat="1" ht="25.5" customHeight="1" x14ac:dyDescent="0.2">
      <c r="A39" s="18"/>
      <c r="B39" s="108"/>
      <c r="C39" s="109"/>
      <c r="D39" s="70" t="s">
        <v>59</v>
      </c>
      <c r="E39" s="78"/>
      <c r="F39" s="79"/>
      <c r="G39" s="80"/>
      <c r="H39" s="84"/>
      <c r="I39" s="86">
        <v>3990</v>
      </c>
      <c r="J39" s="68">
        <f>H39*I39</f>
        <v>0</v>
      </c>
    </row>
    <row r="40" spans="1:11" s="2" customFormat="1" ht="25.5" customHeight="1" thickBot="1" x14ac:dyDescent="0.25">
      <c r="A40" s="18"/>
      <c r="B40" s="108"/>
      <c r="C40" s="109"/>
      <c r="D40" s="71"/>
      <c r="E40" s="81"/>
      <c r="F40" s="82"/>
      <c r="G40" s="83"/>
      <c r="H40" s="85"/>
      <c r="I40" s="87"/>
      <c r="J40" s="69"/>
    </row>
    <row r="41" spans="1:11" s="2" customFormat="1" ht="25.5" customHeight="1" x14ac:dyDescent="0.2">
      <c r="A41" s="18"/>
      <c r="B41" s="108"/>
      <c r="C41" s="109"/>
      <c r="D41" s="70" t="s">
        <v>45</v>
      </c>
      <c r="E41" s="78"/>
      <c r="F41" s="79"/>
      <c r="G41" s="80"/>
      <c r="H41" s="84"/>
      <c r="I41" s="86">
        <v>9960</v>
      </c>
      <c r="J41" s="68">
        <f t="shared" ref="J41" si="4">H41*I41</f>
        <v>0</v>
      </c>
    </row>
    <row r="42" spans="1:11" s="2" customFormat="1" ht="25.5" customHeight="1" thickBot="1" x14ac:dyDescent="0.25">
      <c r="A42" s="18"/>
      <c r="B42" s="108"/>
      <c r="C42" s="109"/>
      <c r="D42" s="71"/>
      <c r="E42" s="81"/>
      <c r="F42" s="82"/>
      <c r="G42" s="83"/>
      <c r="H42" s="85"/>
      <c r="I42" s="87"/>
      <c r="J42" s="69"/>
    </row>
    <row r="43" spans="1:11" s="2" customFormat="1" ht="25.5" customHeight="1" x14ac:dyDescent="0.2">
      <c r="A43" s="18"/>
      <c r="B43" s="108"/>
      <c r="C43" s="109"/>
      <c r="D43" s="70" t="s">
        <v>46</v>
      </c>
      <c r="E43" s="78"/>
      <c r="F43" s="79"/>
      <c r="G43" s="80"/>
      <c r="H43" s="94"/>
      <c r="I43" s="86">
        <v>19920</v>
      </c>
      <c r="J43" s="68">
        <f t="shared" ref="J43:J47" si="5">H43*I43</f>
        <v>0</v>
      </c>
    </row>
    <row r="44" spans="1:11" s="2" customFormat="1" ht="25.5" customHeight="1" thickBot="1" x14ac:dyDescent="0.25">
      <c r="A44" s="18"/>
      <c r="B44" s="108"/>
      <c r="C44" s="109"/>
      <c r="D44" s="71"/>
      <c r="E44" s="81"/>
      <c r="F44" s="82"/>
      <c r="G44" s="83"/>
      <c r="H44" s="85"/>
      <c r="I44" s="87"/>
      <c r="J44" s="69"/>
    </row>
    <row r="45" spans="1:11" s="2" customFormat="1" ht="25.5" customHeight="1" x14ac:dyDescent="0.2">
      <c r="A45" s="18"/>
      <c r="B45" s="108"/>
      <c r="C45" s="109"/>
      <c r="D45" s="70" t="s">
        <v>47</v>
      </c>
      <c r="E45" s="78"/>
      <c r="F45" s="79"/>
      <c r="G45" s="80"/>
      <c r="H45" s="84"/>
      <c r="I45" s="86">
        <v>29850</v>
      </c>
      <c r="J45" s="68">
        <f t="shared" si="5"/>
        <v>0</v>
      </c>
    </row>
    <row r="46" spans="1:11" s="2" customFormat="1" ht="25.5" customHeight="1" thickBot="1" x14ac:dyDescent="0.25">
      <c r="A46" s="18"/>
      <c r="B46" s="108"/>
      <c r="C46" s="109"/>
      <c r="D46" s="71"/>
      <c r="E46" s="81"/>
      <c r="F46" s="82"/>
      <c r="G46" s="83"/>
      <c r="H46" s="85"/>
      <c r="I46" s="87"/>
      <c r="J46" s="69"/>
    </row>
    <row r="47" spans="1:11" s="2" customFormat="1" ht="25.5" customHeight="1" x14ac:dyDescent="0.2">
      <c r="A47" s="18"/>
      <c r="B47" s="108"/>
      <c r="C47" s="109"/>
      <c r="D47" s="70" t="s">
        <v>48</v>
      </c>
      <c r="E47" s="78"/>
      <c r="F47" s="79"/>
      <c r="G47" s="80"/>
      <c r="H47" s="84"/>
      <c r="I47" s="86">
        <v>39900</v>
      </c>
      <c r="J47" s="68">
        <f t="shared" si="5"/>
        <v>0</v>
      </c>
    </row>
    <row r="48" spans="1:11" s="2" customFormat="1" ht="25.5" customHeight="1" thickBot="1" x14ac:dyDescent="0.25">
      <c r="A48" s="18"/>
      <c r="B48" s="110"/>
      <c r="C48" s="111"/>
      <c r="D48" s="71"/>
      <c r="E48" s="81"/>
      <c r="F48" s="82"/>
      <c r="G48" s="83"/>
      <c r="H48" s="85"/>
      <c r="I48" s="87"/>
      <c r="J48" s="69"/>
    </row>
    <row r="49" spans="1:11" s="2" customFormat="1" ht="24" customHeight="1" thickBot="1" x14ac:dyDescent="0.25">
      <c r="A49" s="3"/>
      <c r="B49" s="3"/>
      <c r="C49" s="3"/>
      <c r="D49" s="23"/>
      <c r="E49" s="3"/>
      <c r="F49" s="3"/>
      <c r="G49" s="4"/>
      <c r="H49" s="5"/>
      <c r="I49" s="5"/>
      <c r="J49" s="4"/>
    </row>
    <row r="50" spans="1:11" s="2" customFormat="1" ht="33.75" customHeight="1" x14ac:dyDescent="0.2">
      <c r="A50" s="123" t="s">
        <v>57</v>
      </c>
      <c r="B50" s="123"/>
      <c r="C50" s="123"/>
      <c r="D50" s="123"/>
      <c r="E50" s="123"/>
      <c r="F50" s="123"/>
      <c r="G50" s="123"/>
      <c r="H50" s="123"/>
      <c r="I50" s="123"/>
      <c r="J50" s="123"/>
      <c r="K50" s="20"/>
    </row>
    <row r="51" spans="1:11" s="2" customFormat="1" ht="13.5" thickBot="1" x14ac:dyDescent="0.25">
      <c r="A51" s="31"/>
      <c r="B51" s="31"/>
      <c r="C51" s="31"/>
      <c r="D51" s="31"/>
      <c r="E51" s="31"/>
      <c r="F51" s="31"/>
      <c r="G51" s="31"/>
      <c r="H51" s="31"/>
      <c r="I51" s="31"/>
      <c r="J51" s="31"/>
      <c r="K51" s="20"/>
    </row>
    <row r="52" spans="1:11" s="2" customFormat="1" ht="21" customHeight="1" thickBot="1" x14ac:dyDescent="0.25">
      <c r="A52" s="32"/>
      <c r="B52" s="33"/>
      <c r="C52" s="33"/>
      <c r="D52" s="33"/>
      <c r="E52" s="33"/>
      <c r="F52" s="33"/>
      <c r="G52" s="102" t="s">
        <v>0</v>
      </c>
      <c r="H52" s="102"/>
      <c r="I52" s="102"/>
      <c r="J52" s="34">
        <f>SUM(J37:J48)+SUM(J22:J31)+SUM(J10:J15)</f>
        <v>0</v>
      </c>
      <c r="K52" s="20"/>
    </row>
    <row r="53" spans="1:11" s="2" customFormat="1" ht="1.5" customHeight="1" x14ac:dyDescent="0.2">
      <c r="A53" s="103"/>
      <c r="B53" s="104"/>
      <c r="C53" s="104"/>
      <c r="D53" s="104"/>
      <c r="E53" s="104"/>
      <c r="F53" s="104"/>
      <c r="G53" s="104"/>
      <c r="H53" s="104"/>
      <c r="I53" s="104"/>
      <c r="J53" s="105"/>
      <c r="K53" s="20"/>
    </row>
    <row r="54" spans="1:11" s="18" customFormat="1" ht="24.95" customHeight="1" x14ac:dyDescent="0.2">
      <c r="A54" s="35" t="s">
        <v>9</v>
      </c>
      <c r="B54" s="36"/>
      <c r="C54" s="36"/>
      <c r="D54" s="36"/>
      <c r="E54" s="37"/>
      <c r="F54" s="38"/>
      <c r="G54" s="39"/>
      <c r="K54" s="20"/>
    </row>
    <row r="55" spans="1:11" s="18" customFormat="1" ht="32.25" customHeight="1" thickBot="1" x14ac:dyDescent="0.25">
      <c r="A55" s="101" t="s">
        <v>28</v>
      </c>
      <c r="B55" s="101"/>
      <c r="C55" s="101"/>
      <c r="D55" s="101"/>
      <c r="E55" s="101"/>
      <c r="F55" s="101"/>
      <c r="G55" s="101"/>
      <c r="H55" s="101"/>
      <c r="I55" s="101"/>
      <c r="J55" s="101"/>
      <c r="K55" s="20"/>
    </row>
    <row r="56" spans="1:11" s="18" customFormat="1" ht="28.15" customHeight="1" x14ac:dyDescent="0.2">
      <c r="A56" s="95" t="s">
        <v>10</v>
      </c>
      <c r="B56" s="96"/>
      <c r="C56" s="96"/>
      <c r="D56" s="96"/>
      <c r="E56" s="96"/>
      <c r="F56" s="96"/>
      <c r="G56" s="96"/>
      <c r="H56" s="96"/>
      <c r="I56" s="97"/>
      <c r="J56" s="52"/>
      <c r="K56" s="20"/>
    </row>
    <row r="57" spans="1:11" s="18" customFormat="1" ht="28.15" customHeight="1" x14ac:dyDescent="0.2">
      <c r="A57" s="98" t="s">
        <v>11</v>
      </c>
      <c r="B57" s="99"/>
      <c r="C57" s="99"/>
      <c r="D57" s="99"/>
      <c r="E57" s="99"/>
      <c r="F57" s="99"/>
      <c r="G57" s="99"/>
      <c r="H57" s="99"/>
      <c r="I57" s="100"/>
      <c r="J57" s="53"/>
      <c r="K57" s="20"/>
    </row>
    <row r="58" spans="1:11" s="18" customFormat="1" ht="28.15" customHeight="1" thickBot="1" x14ac:dyDescent="0.25">
      <c r="A58" s="88" t="s">
        <v>12</v>
      </c>
      <c r="B58" s="89"/>
      <c r="C58" s="89"/>
      <c r="D58" s="89"/>
      <c r="E58" s="89"/>
      <c r="F58" s="89"/>
      <c r="G58" s="89"/>
      <c r="H58" s="89"/>
      <c r="I58" s="90"/>
      <c r="J58" s="54"/>
      <c r="K58" s="20"/>
    </row>
    <row r="59" spans="1:11" s="18" customFormat="1" ht="28.15" customHeight="1" thickBot="1" x14ac:dyDescent="0.25">
      <c r="A59" s="91" t="s">
        <v>13</v>
      </c>
      <c r="B59" s="92"/>
      <c r="C59" s="92"/>
      <c r="D59" s="92"/>
      <c r="E59" s="92"/>
      <c r="F59" s="92"/>
      <c r="G59" s="92"/>
      <c r="H59" s="92"/>
      <c r="I59" s="93"/>
      <c r="J59" s="55">
        <f>SUM(J56:K58)</f>
        <v>0</v>
      </c>
      <c r="K59" s="20"/>
    </row>
    <row r="60" spans="1:11" s="18" customFormat="1" ht="14.25" customHeight="1" x14ac:dyDescent="0.2">
      <c r="A60" s="35" t="s">
        <v>14</v>
      </c>
      <c r="K60" s="20"/>
    </row>
    <row r="61" spans="1:11" s="18" customFormat="1" ht="14.25" customHeight="1" x14ac:dyDescent="0.2">
      <c r="A61" s="40" t="s">
        <v>15</v>
      </c>
      <c r="K61" s="20"/>
    </row>
    <row r="62" spans="1:11" s="18" customFormat="1" ht="14.25" customHeight="1" x14ac:dyDescent="0.2">
      <c r="A62" s="40" t="s">
        <v>16</v>
      </c>
      <c r="K62" s="20"/>
    </row>
    <row r="63" spans="1:11" s="18" customFormat="1" ht="14.25" customHeight="1" x14ac:dyDescent="0.2">
      <c r="A63" s="40" t="s">
        <v>17</v>
      </c>
      <c r="K63" s="20"/>
    </row>
    <row r="64" spans="1:11" s="18" customFormat="1" ht="14.25" customHeight="1" x14ac:dyDescent="0.2">
      <c r="A64" s="40" t="s">
        <v>18</v>
      </c>
      <c r="K64" s="20"/>
    </row>
    <row r="65" spans="1:11" s="18" customFormat="1" ht="14.25" customHeight="1" x14ac:dyDescent="0.2">
      <c r="A65" s="40" t="s">
        <v>19</v>
      </c>
      <c r="K65" s="20"/>
    </row>
    <row r="66" spans="1:11" s="18" customFormat="1" ht="14.25" customHeight="1" x14ac:dyDescent="0.2">
      <c r="A66" s="40" t="s">
        <v>20</v>
      </c>
      <c r="K66" s="20"/>
    </row>
    <row r="67" spans="1:11" s="18" customFormat="1" ht="14.25" customHeight="1" x14ac:dyDescent="0.2">
      <c r="A67" s="40" t="s">
        <v>21</v>
      </c>
      <c r="K67" s="20"/>
    </row>
    <row r="68" spans="1:11" s="18" customFormat="1" ht="13.9" customHeight="1" x14ac:dyDescent="0.2">
      <c r="A68" s="40" t="s">
        <v>22</v>
      </c>
      <c r="K68" s="20"/>
    </row>
    <row r="69" spans="1:11" s="18" customFormat="1" ht="14.25" customHeight="1" x14ac:dyDescent="0.2">
      <c r="A69" s="40"/>
      <c r="K69" s="20"/>
    </row>
    <row r="70" spans="1:11" s="18" customFormat="1" ht="14.25" customHeight="1" x14ac:dyDescent="0.2">
      <c r="A70" s="41" t="s">
        <v>23</v>
      </c>
      <c r="B70" s="42"/>
      <c r="C70" s="42"/>
      <c r="D70" s="42"/>
      <c r="E70" s="42"/>
      <c r="F70" s="42"/>
      <c r="G70" s="42"/>
      <c r="H70" s="42"/>
      <c r="I70" s="42"/>
      <c r="J70" s="43">
        <f>J52:K52</f>
        <v>0</v>
      </c>
      <c r="K70" s="20"/>
    </row>
    <row r="71" spans="1:11" s="18" customFormat="1" ht="12.95" customHeight="1" x14ac:dyDescent="0.2">
      <c r="A71" s="41"/>
      <c r="B71" s="42"/>
      <c r="C71" s="42"/>
      <c r="D71" s="42"/>
      <c r="E71" s="42"/>
      <c r="F71" s="42"/>
      <c r="G71" s="42"/>
      <c r="H71" s="42"/>
      <c r="I71" s="42"/>
      <c r="J71" s="42"/>
      <c r="K71" s="20"/>
    </row>
    <row r="72" spans="1:11" s="19" customFormat="1" ht="12.95" customHeight="1" x14ac:dyDescent="0.2">
      <c r="A72" s="41" t="s">
        <v>24</v>
      </c>
      <c r="B72" s="44"/>
      <c r="C72" s="44"/>
      <c r="D72" s="44"/>
      <c r="E72" s="44"/>
      <c r="F72" s="44"/>
      <c r="G72" s="44"/>
      <c r="H72" s="44"/>
      <c r="I72" s="44"/>
      <c r="J72" s="45">
        <f>J59*0.5</f>
        <v>0</v>
      </c>
      <c r="K72" s="21"/>
    </row>
    <row r="73" spans="1:11" x14ac:dyDescent="0.2">
      <c r="A73" s="46"/>
      <c r="B73" s="44"/>
      <c r="C73" s="44"/>
      <c r="D73" s="44"/>
      <c r="E73" s="44"/>
      <c r="F73" s="44"/>
      <c r="G73" s="44"/>
      <c r="H73" s="44"/>
      <c r="I73" s="44"/>
      <c r="J73" s="44"/>
      <c r="K73" s="21"/>
    </row>
    <row r="74" spans="1:11" x14ac:dyDescent="0.2">
      <c r="A74" s="41" t="s">
        <v>25</v>
      </c>
      <c r="B74" s="44"/>
      <c r="C74" s="44"/>
      <c r="D74" s="44"/>
      <c r="E74" s="44"/>
      <c r="F74" s="44"/>
      <c r="G74" s="44"/>
      <c r="H74" s="44"/>
      <c r="I74" s="44"/>
      <c r="J74" s="45">
        <f>IF(J70&gt;J72,J72,J70)</f>
        <v>0</v>
      </c>
      <c r="K74" s="21"/>
    </row>
    <row r="75" spans="1:11" x14ac:dyDescent="0.2">
      <c r="A75" s="19"/>
      <c r="B75" s="19"/>
      <c r="C75" s="19"/>
      <c r="D75" s="19"/>
      <c r="E75" s="19"/>
      <c r="F75" s="19"/>
      <c r="G75" s="19"/>
      <c r="H75" s="19"/>
      <c r="I75" s="19"/>
      <c r="J75" s="19"/>
      <c r="K75" s="21"/>
    </row>
    <row r="76" spans="1:11" x14ac:dyDescent="0.2">
      <c r="A76" s="19"/>
      <c r="B76" s="19"/>
      <c r="C76" s="19"/>
      <c r="D76" s="19"/>
      <c r="E76" s="19"/>
      <c r="F76" s="19"/>
      <c r="G76" s="19"/>
      <c r="H76" s="19"/>
      <c r="I76" s="19"/>
      <c r="J76" s="19"/>
      <c r="K76" s="21"/>
    </row>
    <row r="77" spans="1:11" x14ac:dyDescent="0.2">
      <c r="A77" s="19"/>
      <c r="B77" s="19"/>
      <c r="C77" s="19"/>
      <c r="D77" s="19"/>
      <c r="E77" s="19"/>
      <c r="F77" s="19"/>
      <c r="G77" s="19"/>
      <c r="H77" s="19"/>
      <c r="I77" s="19"/>
      <c r="J77" s="19"/>
      <c r="K77" s="21"/>
    </row>
    <row r="78" spans="1:11" x14ac:dyDescent="0.2">
      <c r="A78" s="19"/>
      <c r="B78" s="19"/>
      <c r="C78" s="19"/>
      <c r="D78" s="19"/>
      <c r="E78" s="19"/>
      <c r="F78" s="19"/>
      <c r="G78" s="19"/>
      <c r="H78" s="19"/>
      <c r="I78" s="19"/>
      <c r="J78" s="19"/>
      <c r="K78" s="50"/>
    </row>
    <row r="79" spans="1:11" ht="14.25" customHeight="1" x14ac:dyDescent="0.2">
      <c r="A79" s="19"/>
      <c r="B79" s="47" t="s">
        <v>29</v>
      </c>
      <c r="C79" s="19"/>
      <c r="D79" s="48"/>
      <c r="E79" s="48"/>
      <c r="F79" s="48"/>
      <c r="G79" s="48"/>
      <c r="H79" s="48"/>
      <c r="I79" s="48"/>
      <c r="J79" s="48"/>
      <c r="K79" s="51"/>
    </row>
    <row r="80" spans="1:11" ht="14.25" customHeight="1" x14ac:dyDescent="0.2">
      <c r="A80" s="19"/>
      <c r="B80" s="49"/>
      <c r="C80" s="19"/>
      <c r="D80" s="19"/>
      <c r="E80" s="19"/>
      <c r="F80" s="19"/>
      <c r="G80" s="19"/>
      <c r="H80" s="19"/>
      <c r="I80" s="19"/>
      <c r="J80" s="19"/>
      <c r="K80" s="50"/>
    </row>
    <row r="81" spans="1:11" ht="14.25" customHeight="1" x14ac:dyDescent="0.2">
      <c r="A81" s="19"/>
      <c r="B81" s="47" t="s">
        <v>30</v>
      </c>
      <c r="C81" s="19"/>
      <c r="D81" s="48"/>
      <c r="E81" s="48"/>
      <c r="F81" s="48"/>
      <c r="G81" s="48"/>
      <c r="H81" s="48"/>
      <c r="I81" s="48"/>
      <c r="J81" s="48"/>
      <c r="K81" s="51"/>
    </row>
    <row r="82" spans="1:11" ht="14.25" customHeight="1" x14ac:dyDescent="0.2">
      <c r="A82" s="19"/>
      <c r="B82" s="49"/>
      <c r="C82" s="19"/>
      <c r="D82" s="19"/>
      <c r="E82" s="19"/>
      <c r="F82" s="19"/>
      <c r="G82" s="19"/>
      <c r="H82" s="19"/>
      <c r="I82" s="19"/>
      <c r="J82" s="19"/>
      <c r="K82" s="50"/>
    </row>
    <row r="83" spans="1:11" ht="14.25" customHeight="1" x14ac:dyDescent="0.2">
      <c r="A83" s="19"/>
      <c r="B83" s="47" t="s">
        <v>31</v>
      </c>
      <c r="C83" s="19"/>
      <c r="D83" s="48"/>
      <c r="E83" s="48"/>
      <c r="F83" s="48"/>
      <c r="G83" s="48"/>
      <c r="H83" s="48"/>
      <c r="I83" s="48"/>
      <c r="J83" s="48"/>
      <c r="K83" s="51"/>
    </row>
    <row r="84" spans="1:11" x14ac:dyDescent="0.2">
      <c r="A84" s="19"/>
      <c r="B84" s="16"/>
      <c r="C84" s="19"/>
      <c r="D84" s="19"/>
      <c r="E84" s="19"/>
      <c r="F84" s="19"/>
      <c r="G84" s="19"/>
      <c r="H84" s="19"/>
      <c r="I84" s="19"/>
      <c r="J84" s="19"/>
    </row>
    <row r="85" spans="1:11" x14ac:dyDescent="0.2">
      <c r="B85" s="16"/>
    </row>
    <row r="86" spans="1:11" x14ac:dyDescent="0.2"/>
    <row r="87" spans="1:11" hidden="1" x14ac:dyDescent="0.2"/>
    <row r="88" spans="1:11" hidden="1" x14ac:dyDescent="0.2"/>
    <row r="89" spans="1:11" hidden="1" x14ac:dyDescent="0.2"/>
    <row r="90" spans="1:11" hidden="1" x14ac:dyDescent="0.2"/>
    <row r="91" spans="1:11" hidden="1" x14ac:dyDescent="0.2"/>
    <row r="92" spans="1:11" hidden="1" x14ac:dyDescent="0.2"/>
    <row r="93" spans="1:11" hidden="1" x14ac:dyDescent="0.2"/>
    <row r="94" spans="1:11" hidden="1" x14ac:dyDescent="0.2"/>
    <row r="95" spans="1:11" hidden="1" x14ac:dyDescent="0.2"/>
    <row r="96" spans="1:11"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sheetData>
  <sheetProtection algorithmName="SHA-512" hashValue="9bhXfbdNUm7juPPbPhr4ErlOs92JTfh09g9CXEoUQU+jxCkjxeegNA3upJsosZnmFlN3SwJriHLz8im7y5hvFQ==" saltValue="nsUCWL5cddHcz7XKs0Cebw==" spinCount="100000" sheet="1" objects="1" scenarios="1"/>
  <dataConsolidate/>
  <mergeCells count="106">
    <mergeCell ref="B1:H1"/>
    <mergeCell ref="A2:J2"/>
    <mergeCell ref="A50:J50"/>
    <mergeCell ref="D22:D23"/>
    <mergeCell ref="D39:D40"/>
    <mergeCell ref="E39:G40"/>
    <mergeCell ref="H39:H40"/>
    <mergeCell ref="I39:I40"/>
    <mergeCell ref="D47:D48"/>
    <mergeCell ref="E47:G48"/>
    <mergeCell ref="H47:H48"/>
    <mergeCell ref="I47:I48"/>
    <mergeCell ref="J39:J40"/>
    <mergeCell ref="J45:J46"/>
    <mergeCell ref="J20:J21"/>
    <mergeCell ref="E35:G36"/>
    <mergeCell ref="H35:H36"/>
    <mergeCell ref="H22:H23"/>
    <mergeCell ref="H28:H29"/>
    <mergeCell ref="E43:G44"/>
    <mergeCell ref="I30:I31"/>
    <mergeCell ref="A33:J33"/>
    <mergeCell ref="B35:C36"/>
    <mergeCell ref="D35:D36"/>
    <mergeCell ref="B37:C48"/>
    <mergeCell ref="D37:D38"/>
    <mergeCell ref="I37:I38"/>
    <mergeCell ref="J37:J38"/>
    <mergeCell ref="H37:H38"/>
    <mergeCell ref="I24:I25"/>
    <mergeCell ref="J28:J29"/>
    <mergeCell ref="J24:J25"/>
    <mergeCell ref="J22:J23"/>
    <mergeCell ref="E28:G29"/>
    <mergeCell ref="J30:J31"/>
    <mergeCell ref="I22:I23"/>
    <mergeCell ref="I28:I29"/>
    <mergeCell ref="E37:G38"/>
    <mergeCell ref="E45:G46"/>
    <mergeCell ref="B10:C15"/>
    <mergeCell ref="A18:J18"/>
    <mergeCell ref="D20:D21"/>
    <mergeCell ref="B20:C21"/>
    <mergeCell ref="I20:I21"/>
    <mergeCell ref="H20:H21"/>
    <mergeCell ref="E20:G21"/>
    <mergeCell ref="E22:G23"/>
    <mergeCell ref="E30:G31"/>
    <mergeCell ref="H30:H31"/>
    <mergeCell ref="B22:C31"/>
    <mergeCell ref="I26:I27"/>
    <mergeCell ref="J26:J27"/>
    <mergeCell ref="H24:H25"/>
    <mergeCell ref="H26:H27"/>
    <mergeCell ref="D24:D25"/>
    <mergeCell ref="D26:D27"/>
    <mergeCell ref="E24:G25"/>
    <mergeCell ref="E26:G27"/>
    <mergeCell ref="A58:I58"/>
    <mergeCell ref="A59:I59"/>
    <mergeCell ref="D30:D31"/>
    <mergeCell ref="D28:D29"/>
    <mergeCell ref="I35:I36"/>
    <mergeCell ref="D45:D46"/>
    <mergeCell ref="I45:I46"/>
    <mergeCell ref="H45:H46"/>
    <mergeCell ref="H41:H42"/>
    <mergeCell ref="I41:I42"/>
    <mergeCell ref="H43:H44"/>
    <mergeCell ref="I43:I44"/>
    <mergeCell ref="D41:D42"/>
    <mergeCell ref="E41:G42"/>
    <mergeCell ref="D43:D44"/>
    <mergeCell ref="A56:I56"/>
    <mergeCell ref="A57:I57"/>
    <mergeCell ref="A55:J55"/>
    <mergeCell ref="G52:I52"/>
    <mergeCell ref="A53:J53"/>
    <mergeCell ref="J47:J48"/>
    <mergeCell ref="J41:J42"/>
    <mergeCell ref="J43:J44"/>
    <mergeCell ref="J35:J36"/>
    <mergeCell ref="A4:J4"/>
    <mergeCell ref="A6:J6"/>
    <mergeCell ref="B8:C9"/>
    <mergeCell ref="D8:D9"/>
    <mergeCell ref="E8:G9"/>
    <mergeCell ref="H8:H9"/>
    <mergeCell ref="I8:I9"/>
    <mergeCell ref="J8:J9"/>
    <mergeCell ref="A17:J17"/>
    <mergeCell ref="J10:J11"/>
    <mergeCell ref="J12:J13"/>
    <mergeCell ref="D14:D15"/>
    <mergeCell ref="E14:G15"/>
    <mergeCell ref="D12:D13"/>
    <mergeCell ref="E12:G13"/>
    <mergeCell ref="H12:H13"/>
    <mergeCell ref="I12:I13"/>
    <mergeCell ref="J14:J15"/>
    <mergeCell ref="H14:H15"/>
    <mergeCell ref="I14:I15"/>
    <mergeCell ref="D10:D11"/>
    <mergeCell ref="E10:G11"/>
    <mergeCell ref="H10:H11"/>
    <mergeCell ref="I10:I11"/>
  </mergeCells>
  <phoneticPr fontId="1"/>
  <printOptions horizontalCentered="1"/>
  <pageMargins left="0.35" right="0.25" top="0.48" bottom="0.5" header="0.37" footer="0.46"/>
  <pageSetup scale="50" orientation="portrait" verticalDpi="1200" r:id="rId1"/>
  <headerFooter alignWithMargins="0"/>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defaultRowHeight="12.75" x14ac:dyDescent="0.2"/>
  <cols>
    <col min="1" max="1" width="163" bestFit="1" customWidth="1"/>
  </cols>
  <sheetData>
    <row r="1" spans="1:1" x14ac:dyDescent="0.2">
      <c r="A1" s="24" t="s">
        <v>54</v>
      </c>
    </row>
  </sheetData>
  <hyperlinks>
    <hyperlink ref="A1" r:id="rId1" tooltip="click to email retrofit@ieso.c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7"/>
  <sheetViews>
    <sheetView workbookViewId="0">
      <selection activeCell="B5" sqref="B5"/>
    </sheetView>
  </sheetViews>
  <sheetFormatPr defaultRowHeight="12.75" x14ac:dyDescent="0.2"/>
  <cols>
    <col min="1" max="1" width="14.625" customWidth="1"/>
  </cols>
  <sheetData>
    <row r="2" spans="1:2" x14ac:dyDescent="0.2">
      <c r="A2" t="s">
        <v>1</v>
      </c>
      <c r="B2" s="6">
        <v>6</v>
      </c>
    </row>
    <row r="3" spans="1:2" x14ac:dyDescent="0.2">
      <c r="A3" s="7" t="s">
        <v>2</v>
      </c>
      <c r="B3" s="8" t="s">
        <v>72</v>
      </c>
    </row>
    <row r="4" spans="1:2" x14ac:dyDescent="0.2">
      <c r="A4" s="7" t="s">
        <v>3</v>
      </c>
      <c r="B4" s="9">
        <v>30</v>
      </c>
    </row>
    <row r="5" spans="1:2" x14ac:dyDescent="0.2">
      <c r="A5" s="7" t="s">
        <v>4</v>
      </c>
      <c r="B5" s="9">
        <v>2023</v>
      </c>
    </row>
    <row r="6" spans="1:2" x14ac:dyDescent="0.2">
      <c r="A6" s="7"/>
    </row>
    <row r="7" spans="1:2" ht="18" x14ac:dyDescent="0.25">
      <c r="A7" s="10" t="s">
        <v>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8"/>
  <sheetViews>
    <sheetView workbookViewId="0">
      <selection activeCell="C8" sqref="C8"/>
    </sheetView>
  </sheetViews>
  <sheetFormatPr defaultRowHeight="12.75" x14ac:dyDescent="0.2"/>
  <cols>
    <col min="1" max="1" width="13.75" bestFit="1" customWidth="1"/>
    <col min="2" max="2" width="10.5" bestFit="1" customWidth="1"/>
    <col min="3" max="3" width="138.25" bestFit="1" customWidth="1"/>
  </cols>
  <sheetData>
    <row r="1" spans="1:3" x14ac:dyDescent="0.2">
      <c r="A1" s="12" t="s">
        <v>6</v>
      </c>
      <c r="B1" s="12" t="s">
        <v>8</v>
      </c>
      <c r="C1" s="12" t="s">
        <v>7</v>
      </c>
    </row>
    <row r="2" spans="1:3" x14ac:dyDescent="0.2">
      <c r="A2" s="11">
        <v>1</v>
      </c>
      <c r="B2" s="13">
        <v>42738</v>
      </c>
      <c r="C2" t="s">
        <v>60</v>
      </c>
    </row>
    <row r="3" spans="1:3" x14ac:dyDescent="0.2">
      <c r="A3" s="11">
        <v>2</v>
      </c>
      <c r="B3" s="13">
        <v>42832</v>
      </c>
      <c r="C3" s="7" t="s">
        <v>61</v>
      </c>
    </row>
    <row r="4" spans="1:3" x14ac:dyDescent="0.2">
      <c r="A4" s="11">
        <v>3</v>
      </c>
      <c r="B4" s="13">
        <v>42997</v>
      </c>
      <c r="C4" s="15" t="s">
        <v>64</v>
      </c>
    </row>
    <row r="5" spans="1:3" x14ac:dyDescent="0.2">
      <c r="A5" s="11">
        <v>4</v>
      </c>
      <c r="B5" s="13">
        <v>43384</v>
      </c>
      <c r="C5" s="15" t="s">
        <v>67</v>
      </c>
    </row>
    <row r="6" spans="1:3" x14ac:dyDescent="0.2">
      <c r="A6" s="11">
        <v>5</v>
      </c>
      <c r="B6" s="13">
        <v>43601</v>
      </c>
      <c r="C6" s="15" t="s">
        <v>70</v>
      </c>
    </row>
    <row r="7" spans="1:3" x14ac:dyDescent="0.2">
      <c r="A7" s="11">
        <v>6</v>
      </c>
      <c r="B7" s="13">
        <v>43767</v>
      </c>
      <c r="C7" s="15" t="s">
        <v>73</v>
      </c>
    </row>
    <row r="8" spans="1:3" x14ac:dyDescent="0.2">
      <c r="A8" s="11"/>
      <c r="B8" s="13"/>
      <c r="C8" s="7"/>
    </row>
    <row r="9" spans="1:3" x14ac:dyDescent="0.2">
      <c r="A9" s="11"/>
      <c r="B9" s="13"/>
      <c r="C9" s="7"/>
    </row>
    <row r="10" spans="1:3" x14ac:dyDescent="0.2">
      <c r="A10" s="11"/>
      <c r="B10" s="13"/>
      <c r="C10" s="7"/>
    </row>
    <row r="11" spans="1:3" x14ac:dyDescent="0.2">
      <c r="A11" s="11"/>
      <c r="B11" s="13"/>
      <c r="C11" s="7"/>
    </row>
    <row r="12" spans="1:3" x14ac:dyDescent="0.2">
      <c r="A12" s="11"/>
      <c r="B12" s="13"/>
      <c r="C12" s="7"/>
    </row>
    <row r="13" spans="1:3" x14ac:dyDescent="0.2">
      <c r="A13" s="14"/>
      <c r="B13" s="13"/>
    </row>
    <row r="14" spans="1:3" x14ac:dyDescent="0.2">
      <c r="A14" s="14"/>
      <c r="B14" s="13"/>
      <c r="C14" s="15"/>
    </row>
    <row r="15" spans="1:3" x14ac:dyDescent="0.2">
      <c r="A15" s="14"/>
      <c r="B15" s="13"/>
    </row>
    <row r="16" spans="1:3" x14ac:dyDescent="0.2">
      <c r="A16" s="14"/>
      <c r="B16" s="13"/>
    </row>
    <row r="17" spans="1:2" x14ac:dyDescent="0.2">
      <c r="A17" s="14"/>
      <c r="B17" s="13"/>
    </row>
    <row r="18" spans="1:2" x14ac:dyDescent="0.2">
      <c r="A18" s="14"/>
      <c r="B18" s="1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Eligible Measures List</vt:lpstr>
      <vt:lpstr>Accessiblity Disclaimer</vt:lpstr>
      <vt:lpstr>Version Control</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2023-10-22T12:32:53Z</cp:lastPrinted>
  <dcterms:created xsi:type="dcterms:W3CDTF">2006-11-22T16:30:17Z</dcterms:created>
  <dcterms:modified xsi:type="dcterms:W3CDTF">2023-10-29T20:53:16Z</dcterms:modified>
</cp:coreProperties>
</file>